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drawings/drawing16.xml" ContentType="application/vnd.openxmlformats-officedocument.drawing+xml"/>
  <Override PartName="/xl/worksheets/sheet19.xml" ContentType="application/vnd.openxmlformats-officedocument.spreadsheetml.worksheet+xml"/>
  <Override PartName="/xl/drawings/drawing17.xml" ContentType="application/vnd.openxmlformats-officedocument.drawing+xml"/>
  <Override PartName="/xl/worksheets/sheet20.xml" ContentType="application/vnd.openxmlformats-officedocument.spreadsheetml.worksheet+xml"/>
  <Override PartName="/xl/drawings/drawing18.xml" ContentType="application/vnd.openxmlformats-officedocument.drawing+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0" yWindow="1540" windowWidth="11880" windowHeight="6760" activeTab="0"/>
  </bookViews>
  <sheets>
    <sheet name="Instructions" sheetId="1" r:id="rId1"/>
    <sheet name="Cover" sheetId="2" r:id="rId2"/>
    <sheet name="SAE Survey" sheetId="3" r:id="rId3"/>
    <sheet name="Page 2" sheetId="4" r:id="rId4"/>
    <sheet name="Page 3" sheetId="5" r:id="rId5"/>
    <sheet name="Page 4" sheetId="6" r:id="rId6"/>
    <sheet name="Page 5" sheetId="7" r:id="rId7"/>
    <sheet name="Page 6" sheetId="8" r:id="rId8"/>
    <sheet name="Page 7" sheetId="9" r:id="rId9"/>
    <sheet name="Page 8" sheetId="10" r:id="rId10"/>
    <sheet name="Page 9" sheetId="11" r:id="rId11"/>
    <sheet name="Checksheet" sheetId="12" r:id="rId12"/>
    <sheet name="Digital Photo Instructions" sheetId="13" r:id="rId13"/>
    <sheet name="PHOTO 1" sheetId="14" r:id="rId14"/>
    <sheet name="PHOTO 2" sheetId="15" r:id="rId15"/>
    <sheet name="PHOTO 3" sheetId="16" r:id="rId16"/>
    <sheet name="PHOTO 4" sheetId="17" r:id="rId17"/>
    <sheet name="PHOTO 5" sheetId="18" r:id="rId18"/>
    <sheet name="PHOTO 6" sheetId="19" r:id="rId19"/>
    <sheet name="Unprotected Photo" sheetId="20" r:id="rId20"/>
    <sheet name="Extra" sheetId="21" r:id="rId21"/>
  </sheets>
  <definedNames>
    <definedName name="_xlnm.Print_Area" localSheetId="11">'Checksheet'!$A$1:$L$43</definedName>
    <definedName name="_xlnm.Print_Area" localSheetId="1">'Cover'!$A$11:$M$60</definedName>
    <definedName name="_xlnm.Print_Area" localSheetId="12">'Digital Photo Instructions'!$A$1:$K$18</definedName>
    <definedName name="_xlnm.Print_Area" localSheetId="0">'Instructions'!$A$1:$K$65</definedName>
    <definedName name="_xlnm.Print_Area" localSheetId="3">'Page 2'!$A$1:$L$59</definedName>
    <definedName name="_xlnm.Print_Area" localSheetId="4">'Page 3'!$A$1:$L$53</definedName>
    <definedName name="_xlnm.Print_Area" localSheetId="5">'Page 4'!$A$8:$L$61</definedName>
    <definedName name="_xlnm.Print_Area" localSheetId="6">'Page 5'!$A$5:$J$48</definedName>
    <definedName name="_xlnm.Print_Area" localSheetId="7">'Page 6'!$A$1:$N$59</definedName>
    <definedName name="_xlnm.Print_Area" localSheetId="8">'Page 7'!$A$1:$N$59</definedName>
    <definedName name="_xlnm.Print_Area" localSheetId="9">'Page 8'!$A$1:$N$59</definedName>
    <definedName name="_xlnm.Print_Area" localSheetId="10">'Page 9'!$A$1:$N$52</definedName>
    <definedName name="_xlnm.Print_Area" localSheetId="13">'PHOTO 1'!$A$1:$I$37</definedName>
    <definedName name="_xlnm.Print_Area" localSheetId="14">'PHOTO 2'!$A$1:$I$37</definedName>
    <definedName name="_xlnm.Print_Area" localSheetId="15">'PHOTO 3'!$A$1:$I$37</definedName>
    <definedName name="_xlnm.Print_Area" localSheetId="16">'PHOTO 4'!$A$1:$I$37</definedName>
    <definedName name="_xlnm.Print_Area" localSheetId="17">'PHOTO 5'!$A$1:$I$37</definedName>
    <definedName name="_xlnm.Print_Area" localSheetId="18">'PHOTO 6'!$A$1:$I$37</definedName>
    <definedName name="_xlnm.Print_Area" localSheetId="2">'SAE Survey'!$A$1:$I$109</definedName>
    <definedName name="_xlnm.Print_Area" localSheetId="19">'Unprotected Photo'!$A$1:$I$37</definedName>
  </definedNames>
  <calcPr fullCalcOnLoad="1"/>
</workbook>
</file>

<file path=xl/comments6.xml><?xml version="1.0" encoding="utf-8"?>
<comments xmlns="http://schemas.openxmlformats.org/spreadsheetml/2006/main">
  <authors>
    <author>A satisfied Microsoft Office user</author>
  </authors>
  <commentList>
    <comment ref="A15" authorId="0">
      <text>
        <r>
          <rPr>
            <sz val="8"/>
            <rFont val="Tahoma"/>
            <family val="2"/>
          </rPr>
          <t>Type Month/Day/Year (i.e. 9/1/99)</t>
        </r>
      </text>
    </comment>
    <comment ref="A17" authorId="0">
      <text>
        <r>
          <rPr>
            <sz val="8"/>
            <rFont val="Tahoma"/>
            <family val="2"/>
          </rPr>
          <t>Type in Year!</t>
        </r>
      </text>
    </comment>
  </commentList>
</comments>
</file>

<file path=xl/sharedStrings.xml><?xml version="1.0" encoding="utf-8"?>
<sst xmlns="http://schemas.openxmlformats.org/spreadsheetml/2006/main" count="948" uniqueCount="568">
  <si>
    <t>READ THIS FIRST!!</t>
  </si>
  <si>
    <t>1.</t>
  </si>
  <si>
    <t>Read this entire page of instructions before you begin.</t>
  </si>
  <si>
    <t>2.</t>
  </si>
  <si>
    <t>3.</t>
  </si>
  <si>
    <t>Use the tab key to go to the next cell that will accept information.  Or, use the "Shift" key</t>
  </si>
  <si>
    <t>and "Tab" key to go back to a cell.  For more template hints, go to:</t>
  </si>
  <si>
    <t>http://www.ffa.org/awards/01exceltemplates/html/exceltemplatetips.html</t>
  </si>
  <si>
    <t>4.</t>
  </si>
  <si>
    <t>hand corner of the screen and click on the "Maximize" box between the X "Close"</t>
  </si>
  <si>
    <t>and  the _ "Minimize Window" boxes.</t>
  </si>
  <si>
    <t>5.</t>
  </si>
  <si>
    <r>
      <t xml:space="preserve">Use only whole numbers.  </t>
    </r>
    <r>
      <rPr>
        <b/>
        <sz val="11"/>
        <rFont val="Arial"/>
        <family val="2"/>
      </rPr>
      <t>NO DECIMALS!</t>
    </r>
  </si>
  <si>
    <t>6.</t>
  </si>
  <si>
    <t>In some parts of the application you will need to use your mouse to get into the text box to type.</t>
  </si>
  <si>
    <t>7.</t>
  </si>
  <si>
    <t xml:space="preserve">DO NOT CUT and PASTE information from one cell to another, it will corrupt </t>
  </si>
  <si>
    <t>the template!</t>
  </si>
  <si>
    <t>8.</t>
  </si>
  <si>
    <t>Begin with the Cover page and complete pages in order.</t>
  </si>
  <si>
    <t>9.</t>
  </si>
  <si>
    <t>Passing your cursor over the red dot or corner in a cell will open a helpful hint message.</t>
  </si>
  <si>
    <t>10.</t>
  </si>
  <si>
    <t>All Checklist items must indicate "YES" to qualify.</t>
  </si>
  <si>
    <t>11.</t>
  </si>
  <si>
    <t>National FFA Organization</t>
  </si>
  <si>
    <t>HINTS:</t>
  </si>
  <si>
    <t>Copy your photo your caption into your word processor and check spelling!</t>
  </si>
  <si>
    <t>Copy any text from a text box to your word processor to check spelling.</t>
  </si>
  <si>
    <t xml:space="preserve">A Unprotected Photo Page is included for those who know how to insert a text box and place a </t>
  </si>
  <si>
    <t>scanned or digital photo on the page.</t>
  </si>
  <si>
    <t>Note:  You will need to change the photo number and footer to match your page.</t>
  </si>
  <si>
    <t xml:space="preserve"> FOR USE BEGINNING IN 2006</t>
  </si>
  <si>
    <t xml:space="preserve"> </t>
  </si>
  <si>
    <t>Proficiency</t>
  </si>
  <si>
    <t xml:space="preserve">STATE:        </t>
  </si>
  <si>
    <t>Chapter #</t>
  </si>
  <si>
    <t>Member ID #</t>
  </si>
  <si>
    <t>Name of Proficiency Award Area</t>
  </si>
  <si>
    <t xml:space="preserve">  1.  Name:</t>
  </si>
  <si>
    <r>
      <t xml:space="preserve">       Name on chapter FFA roster: </t>
    </r>
    <r>
      <rPr>
        <sz val="10"/>
        <color indexed="12"/>
        <rFont val="Arial"/>
        <family val="2"/>
      </rPr>
      <t>(If Different)</t>
    </r>
    <r>
      <rPr>
        <sz val="10"/>
        <rFont val="Arial"/>
        <family val="0"/>
      </rPr>
      <t>:</t>
    </r>
  </si>
  <si>
    <t xml:space="preserve">  2.  Date of Birth:</t>
  </si>
  <si>
    <t>3. Age:</t>
  </si>
  <si>
    <t>(Month)</t>
  </si>
  <si>
    <t xml:space="preserve">   (Day)</t>
  </si>
  <si>
    <t>(Year)</t>
  </si>
  <si>
    <t xml:space="preserve">  4.  Gender:</t>
  </si>
  <si>
    <t>Male</t>
  </si>
  <si>
    <t>Female</t>
  </si>
  <si>
    <t>City:</t>
  </si>
  <si>
    <t>State:</t>
  </si>
  <si>
    <t>Zip:</t>
  </si>
  <si>
    <t xml:space="preserve">  7. Home Telephone number (including area code):</t>
  </si>
  <si>
    <t xml:space="preserve">  8. Name of Parents/Guardians</t>
  </si>
  <si>
    <t>9. List Parents/Guardians Occupation Below:</t>
  </si>
  <si>
    <t>a. Father:</t>
  </si>
  <si>
    <t>b. Mother:</t>
  </si>
  <si>
    <t>10. Complete FFA Chapter Name:</t>
  </si>
  <si>
    <t>11. Name of High School:</t>
  </si>
  <si>
    <r>
      <t xml:space="preserve">12. School Address: </t>
    </r>
    <r>
      <rPr>
        <sz val="8"/>
        <rFont val="Arial"/>
        <family val="2"/>
      </rPr>
      <t>(street/RR./box no.)</t>
    </r>
  </si>
  <si>
    <t>School City:</t>
  </si>
  <si>
    <t>School Zip:</t>
  </si>
  <si>
    <t xml:space="preserve">13. School Telephone Number (including area code): </t>
  </si>
  <si>
    <t>14. Chapter Advisor(s):</t>
  </si>
  <si>
    <t>15. Year FFA Membership Began:</t>
  </si>
  <si>
    <t>16. Years of Agricultural Education Completed:</t>
  </si>
  <si>
    <t>17. Years of Agricultural Education Offered (grades 7-12) in high school last attended:</t>
  </si>
  <si>
    <t>18. Year in school at time of applying for the award:</t>
  </si>
  <si>
    <t>19. If you have graduated from the high school, year graduated:</t>
  </si>
  <si>
    <t>20. State/National Dues paid?</t>
  </si>
  <si>
    <t>We have examined this application and find that the records are true, accurate, and complete.  We hereby permit</t>
  </si>
  <si>
    <t>for publicity purposes, the use of any information included in this application with the exception of the following:</t>
  </si>
  <si>
    <t>Candidate Signature</t>
  </si>
  <si>
    <t>Parent or Guardian Signature</t>
  </si>
  <si>
    <t>In addition, we certify the applicant has achieved a satisfactory record of scholastic achievement.</t>
  </si>
  <si>
    <t>Chapter Advisor Signature</t>
  </si>
  <si>
    <t>Superintendent or Principal Signature</t>
  </si>
  <si>
    <t>(indicate which)</t>
  </si>
  <si>
    <t>The information contained in this application has been substantiated by an actual visit to the site of the applicant's</t>
  </si>
  <si>
    <t>supervised agricultural experience program.</t>
  </si>
  <si>
    <t>Employer Signature (if applicable)</t>
  </si>
  <si>
    <t>State Supervisor, Ag Ed, Signature</t>
  </si>
  <si>
    <r>
      <t xml:space="preserve">NOTICE:  </t>
    </r>
    <r>
      <rPr>
        <sz val="11"/>
        <rFont val="Arial Narrow"/>
        <family val="2"/>
      </rPr>
      <t xml:space="preserve"> This application will not be returned by the National FFA Organization.   Please make a copy for your records.</t>
    </r>
  </si>
  <si>
    <r>
      <t xml:space="preserve">DO NOT ALTER APPLICATION IN ANY WAY or APPLICATION IS SUBJECT TO </t>
    </r>
    <r>
      <rPr>
        <b/>
        <sz val="10"/>
        <color indexed="10"/>
        <rFont val="Arial Narrow"/>
        <family val="2"/>
      </rPr>
      <t>DISQUALIFICATION!</t>
    </r>
    <r>
      <rPr>
        <b/>
        <sz val="10"/>
        <color indexed="12"/>
        <rFont val="Arial Narrow"/>
        <family val="2"/>
      </rPr>
      <t xml:space="preserve">            </t>
    </r>
  </si>
  <si>
    <t xml:space="preserve">      Our House Enterprises</t>
  </si>
  <si>
    <t>SELECT</t>
  </si>
  <si>
    <t>USE ARROW TO THE RIGHT TO SELECT</t>
  </si>
  <si>
    <t>AR</t>
  </si>
  <si>
    <t>ARKANSAS</t>
  </si>
  <si>
    <t>AG COMMUNICATIONS</t>
  </si>
  <si>
    <t>AL</t>
  </si>
  <si>
    <t>ALABAMA</t>
  </si>
  <si>
    <t>AG MECHANICS DESIGN &amp; FABRICATION</t>
  </si>
  <si>
    <t>AZ</t>
  </si>
  <si>
    <t>ARIZONA</t>
  </si>
  <si>
    <t>AG MECHANICS ENERGY SYSTEMS</t>
  </si>
  <si>
    <t>AK</t>
  </si>
  <si>
    <t>ALASKA</t>
  </si>
  <si>
    <t>AG MECHANICS REPAIR &amp; MAINTENANCE</t>
  </si>
  <si>
    <t>CA</t>
  </si>
  <si>
    <t>CALIFORNIA</t>
  </si>
  <si>
    <t>AGRICULTURAL PROCESSING</t>
  </si>
  <si>
    <t>CT</t>
  </si>
  <si>
    <t>CONNECTICUT</t>
  </si>
  <si>
    <t>AGRICULTURAL SALES</t>
  </si>
  <si>
    <t>CO</t>
  </si>
  <si>
    <t>COLORADO</t>
  </si>
  <si>
    <t>AGRICULTURAL SERVICE</t>
  </si>
  <si>
    <t>DC</t>
  </si>
  <si>
    <t>DISTRICT OF COLUMBIA</t>
  </si>
  <si>
    <t>DE</t>
  </si>
  <si>
    <t>DELAWARE</t>
  </si>
  <si>
    <t>BEEF PRODUCTION</t>
  </si>
  <si>
    <t>FL</t>
  </si>
  <si>
    <t>FLORIDA</t>
  </si>
  <si>
    <t>DAIRY PRODUCTION</t>
  </si>
  <si>
    <t>GA</t>
  </si>
  <si>
    <t>GEORGIA</t>
  </si>
  <si>
    <t>DIVERSIFIED AGRICULTURAL PRODUCTION</t>
  </si>
  <si>
    <t>GU</t>
  </si>
  <si>
    <t>GUAM</t>
  </si>
  <si>
    <t>DIVERSIFIED CROP PRODUCTION</t>
  </si>
  <si>
    <t>HI</t>
  </si>
  <si>
    <t>HAWAII</t>
  </si>
  <si>
    <t>DIVERSIFIED HORTICULTURE</t>
  </si>
  <si>
    <t>IA</t>
  </si>
  <si>
    <t>IOWA</t>
  </si>
  <si>
    <t>DIVERSIFIED LIVESTOCK PRODUCTION</t>
  </si>
  <si>
    <t>ID</t>
  </si>
  <si>
    <t>IDAHO</t>
  </si>
  <si>
    <t>EMERGING AGRICULTURAL TECHNOLOGY</t>
  </si>
  <si>
    <t>IL</t>
  </si>
  <si>
    <t>ILLINOIS</t>
  </si>
  <si>
    <t>ENVIRONMENTAL SCIENCE &amp; NAT. RESOURCE MGMT</t>
  </si>
  <si>
    <t>IN</t>
  </si>
  <si>
    <t>INDIANA</t>
  </si>
  <si>
    <t>EQUINE SCIENCE</t>
  </si>
  <si>
    <t>KY</t>
  </si>
  <si>
    <t>KENTUCKY</t>
  </si>
  <si>
    <t>FIBER and/or OIL CROP PRODUCTION</t>
  </si>
  <si>
    <t>KS</t>
  </si>
  <si>
    <t>KANSAS</t>
  </si>
  <si>
    <t>LA</t>
  </si>
  <si>
    <t>LOUISIANA</t>
  </si>
  <si>
    <t>FOOD SCIENCE AND TECHNOLOGY</t>
  </si>
  <si>
    <t>MA</t>
  </si>
  <si>
    <t>MASSACHUSETTS</t>
  </si>
  <si>
    <t>FORAGE PRODUCTION</t>
  </si>
  <si>
    <t>MD</t>
  </si>
  <si>
    <t>MARYLAND</t>
  </si>
  <si>
    <t>FOREST MANAGEMENT &amp; PRODUCTS</t>
  </si>
  <si>
    <t>ME</t>
  </si>
  <si>
    <t>MAINE</t>
  </si>
  <si>
    <t>FRUIT PRODUCTION</t>
  </si>
  <si>
    <t>MI</t>
  </si>
  <si>
    <t>MICHIGAN</t>
  </si>
  <si>
    <t>GRAIN PRODUCTION</t>
  </si>
  <si>
    <t>MN</t>
  </si>
  <si>
    <t>MINNESOTA</t>
  </si>
  <si>
    <t>HOME AND/OR COMMUNITY DEVELOPMENT</t>
  </si>
  <si>
    <t>MO</t>
  </si>
  <si>
    <t>MISSOURI</t>
  </si>
  <si>
    <t>LANDSCAPE MANAGEMENT</t>
  </si>
  <si>
    <t>MS</t>
  </si>
  <si>
    <t>MISSISSIPPI</t>
  </si>
  <si>
    <t>NURSERY OPERATIONS</t>
  </si>
  <si>
    <t>MT</t>
  </si>
  <si>
    <t>MONTANA</t>
  </si>
  <si>
    <t>OUTDOOR RECREATION</t>
  </si>
  <si>
    <t>NC</t>
  </si>
  <si>
    <t>NORTH CAROLINA</t>
  </si>
  <si>
    <t>POULTRY PRODUCTION</t>
  </si>
  <si>
    <t>ND</t>
  </si>
  <si>
    <t>NORTH DAKOTA</t>
  </si>
  <si>
    <t>SHEEP PRODUCTION</t>
  </si>
  <si>
    <t>NE</t>
  </si>
  <si>
    <t>NEBRASKA</t>
  </si>
  <si>
    <t>SMALL ANIMAL PRODUCTION &amp; CARE</t>
  </si>
  <si>
    <t>NH</t>
  </si>
  <si>
    <t>NEW HAMPSHIRE</t>
  </si>
  <si>
    <t>SPECIALTY ANIMAL PRODUCTION</t>
  </si>
  <si>
    <t>NJ</t>
  </si>
  <si>
    <t>NEW JERSEY</t>
  </si>
  <si>
    <t>SPECIALTY CROP PRODUCTION</t>
  </si>
  <si>
    <t>NM</t>
  </si>
  <si>
    <t>NEW MEXICO</t>
  </si>
  <si>
    <t>SWINE PRODUCTION</t>
  </si>
  <si>
    <t>NV</t>
  </si>
  <si>
    <t>NEVADA</t>
  </si>
  <si>
    <t>TURF GRASS MANAGEMENT</t>
  </si>
  <si>
    <t>NY</t>
  </si>
  <si>
    <t>NEW YORK</t>
  </si>
  <si>
    <t>VEGETABLE PRODUCTION</t>
  </si>
  <si>
    <t>OH</t>
  </si>
  <si>
    <t>OHIO</t>
  </si>
  <si>
    <t>WILDLIFE PRODUCTION &amp; MANAGEMENT</t>
  </si>
  <si>
    <t>OK</t>
  </si>
  <si>
    <t>OKLAHOMA</t>
  </si>
  <si>
    <t>OR</t>
  </si>
  <si>
    <t>OREGON</t>
  </si>
  <si>
    <t>PA</t>
  </si>
  <si>
    <t>PENNSYLVANIA</t>
  </si>
  <si>
    <t>PR</t>
  </si>
  <si>
    <t>PUERTO RICO</t>
  </si>
  <si>
    <t>RI</t>
  </si>
  <si>
    <t>RHODE ISLAND</t>
  </si>
  <si>
    <t>SC</t>
  </si>
  <si>
    <t>SOUTH CAROLINA</t>
  </si>
  <si>
    <t>SD</t>
  </si>
  <si>
    <t>SOUTH DAKOTA</t>
  </si>
  <si>
    <t>TN</t>
  </si>
  <si>
    <t>TENNESSEE</t>
  </si>
  <si>
    <t>TX</t>
  </si>
  <si>
    <t>TEXAS</t>
  </si>
  <si>
    <t>YES</t>
  </si>
  <si>
    <t>UT</t>
  </si>
  <si>
    <t>UTAH</t>
  </si>
  <si>
    <t>NO</t>
  </si>
  <si>
    <t>VA</t>
  </si>
  <si>
    <t>VIRGINIA</t>
  </si>
  <si>
    <t>VI</t>
  </si>
  <si>
    <t>VIRGIN ISLANDS</t>
  </si>
  <si>
    <t>VT</t>
  </si>
  <si>
    <t>VERMONT</t>
  </si>
  <si>
    <t>WA</t>
  </si>
  <si>
    <t>WASHINGTON</t>
  </si>
  <si>
    <t>WI</t>
  </si>
  <si>
    <t>WISCONSIN</t>
  </si>
  <si>
    <t>WV</t>
  </si>
  <si>
    <t>WEST VIRGINIA</t>
  </si>
  <si>
    <t>WY</t>
  </si>
  <si>
    <t>WYOMING</t>
  </si>
  <si>
    <t>ERR</t>
  </si>
  <si>
    <t>JAN</t>
  </si>
  <si>
    <t>FEB</t>
  </si>
  <si>
    <t>MARCH</t>
  </si>
  <si>
    <t>APRIL</t>
  </si>
  <si>
    <t>MAY</t>
  </si>
  <si>
    <t>JUNE</t>
  </si>
  <si>
    <t>JULY</t>
  </si>
  <si>
    <t>AUG</t>
  </si>
  <si>
    <t>SEPT</t>
  </si>
  <si>
    <t>OCT</t>
  </si>
  <si>
    <t>NOV</t>
  </si>
  <si>
    <t>DEC</t>
  </si>
  <si>
    <t>00</t>
  </si>
  <si>
    <t>01</t>
  </si>
  <si>
    <t>02</t>
  </si>
  <si>
    <t>03</t>
  </si>
  <si>
    <t>I. Performance Review</t>
  </si>
  <si>
    <t>A. Getting Started in this activity:</t>
  </si>
  <si>
    <t>(15)</t>
  </si>
  <si>
    <t>1. Briefly describe your SAE as it is related to this proficiency area.  Describe how you started in</t>
  </si>
  <si>
    <t xml:space="preserve">    this proficiency area.  What interested and motivated you to begin?</t>
  </si>
  <si>
    <t xml:space="preserve">2. When you were planning your supervised agricultural experience in this proficiency area, what </t>
  </si>
  <si>
    <t xml:space="preserve">    2 or 3 goals and objectives did you plan to achieve at this point in your development?</t>
  </si>
  <si>
    <t>B. Progress:</t>
  </si>
  <si>
    <t>1. Describe any special advantages or disadvantages that had a major impact on your</t>
  </si>
  <si>
    <t xml:space="preserve">    achievements in your supervised agricultural experience program.</t>
  </si>
  <si>
    <t>(continued)</t>
  </si>
  <si>
    <t>B. Progress  (continued)</t>
  </si>
  <si>
    <t>2. Briefly describe your placement in this proficiency area.  (Include a description of the business/</t>
  </si>
  <si>
    <t xml:space="preserve">    farm, working conditions, size, number of employees, type of facilities, equipment available, etc.)</t>
  </si>
  <si>
    <t>3. How has your position description and/or responsibilities changed during the time of your</t>
  </si>
  <si>
    <t xml:space="preserve">    placement?</t>
  </si>
  <si>
    <t>C. Analysis/Evaluation of Program</t>
  </si>
  <si>
    <t>1.  Describe your level of achievement and progress towards your goals (such as skills, scope,</t>
  </si>
  <si>
    <t xml:space="preserve">     etc.) in this award area as related to the goals and objectives described on page 2, question 2.</t>
  </si>
  <si>
    <t xml:space="preserve">2. Describe the personal goals, educational goals, and career goals you would like to achieve in the </t>
  </si>
  <si>
    <t xml:space="preserve">    next ten years.</t>
  </si>
  <si>
    <t>II. Scope, Income and Expense Summary for :</t>
  </si>
  <si>
    <t xml:space="preserve">    Placement and Research Experimentation Type Supervised Agricultural Experience Program</t>
  </si>
  <si>
    <t>(20)</t>
  </si>
  <si>
    <t>Major Job Title</t>
  </si>
  <si>
    <t>Total Hours Worked</t>
  </si>
  <si>
    <t>Gross</t>
  </si>
  <si>
    <t>Total</t>
  </si>
  <si>
    <t>Net</t>
  </si>
  <si>
    <t>Year</t>
  </si>
  <si>
    <t>Type of Work and/or</t>
  </si>
  <si>
    <t>Unpaid</t>
  </si>
  <si>
    <t>Paid</t>
  </si>
  <si>
    <t xml:space="preserve">Total </t>
  </si>
  <si>
    <t>Earnings</t>
  </si>
  <si>
    <t>Expenditures</t>
  </si>
  <si>
    <t>Activities completed</t>
  </si>
  <si>
    <t>(A)</t>
  </si>
  <si>
    <t>(B)</t>
  </si>
  <si>
    <t>(C)*</t>
  </si>
  <si>
    <t>(D)</t>
  </si>
  <si>
    <t>(E)</t>
  </si>
  <si>
    <t>(F)**</t>
  </si>
  <si>
    <t xml:space="preserve"> Mo/Day/Yr</t>
  </si>
  <si>
    <t>to</t>
  </si>
  <si>
    <t xml:space="preserve"> Dec. 31</t>
  </si>
  <si>
    <t>Totals for Year 1</t>
  </si>
  <si>
    <t>Jan 1, to</t>
  </si>
  <si>
    <t>Totals for Year 2</t>
  </si>
  <si>
    <t>Totals for Year 3</t>
  </si>
  <si>
    <t>Totals for Year 4</t>
  </si>
  <si>
    <t>Totals for Year 5</t>
  </si>
  <si>
    <t>Totals for Year 6</t>
  </si>
  <si>
    <t>GRAND TOTALS</t>
  </si>
  <si>
    <t>Year (1+2+3+4+5+6)</t>
  </si>
  <si>
    <t>* Columns (A)  plus  (B)  = (C)</t>
  </si>
  <si>
    <t>** Columns (D) minus (E) = (F)</t>
  </si>
  <si>
    <t>III. Balance Sheet</t>
  </si>
  <si>
    <t>(5)</t>
  </si>
  <si>
    <t>Beginning Value</t>
  </si>
  <si>
    <t>Ending Value at End</t>
  </si>
  <si>
    <t>ASSETS &amp; INVESTMENTS</t>
  </si>
  <si>
    <t>on Date</t>
  </si>
  <si>
    <t>of Last Completed</t>
  </si>
  <si>
    <t>Entered Ag (A)</t>
  </si>
  <si>
    <t>Record Year (B)</t>
  </si>
  <si>
    <t>1. Current/Operating Assets</t>
  </si>
  <si>
    <t>a. Cash on-hand, checking and savings</t>
  </si>
  <si>
    <t>b. Cash value - bonds, stocks, life insurance</t>
  </si>
  <si>
    <t>c. Notes &amp; accounts receivable</t>
  </si>
  <si>
    <t>d. Total Current/Operating Inventory (all other current assets)</t>
  </si>
  <si>
    <t>2. Total Current/Operating Assets (1a+1b+1c+1d)</t>
  </si>
  <si>
    <t>3. Non-Current/Capital Assets</t>
  </si>
  <si>
    <r>
      <t xml:space="preserve">4. </t>
    </r>
    <r>
      <rPr>
        <b/>
        <sz val="14"/>
        <rFont val="Arial"/>
        <family val="2"/>
      </rPr>
      <t>Total Assets</t>
    </r>
    <r>
      <rPr>
        <b/>
        <sz val="10"/>
        <rFont val="Arial"/>
        <family val="2"/>
      </rPr>
      <t xml:space="preserve"> (2+3)</t>
    </r>
  </si>
  <si>
    <t>LIABILITIES</t>
  </si>
  <si>
    <t>5. Current/Operating Liabilities (notes payable)</t>
  </si>
  <si>
    <t>6. Non-Current/Capital Liabilities</t>
  </si>
  <si>
    <r>
      <t xml:space="preserve">7. </t>
    </r>
    <r>
      <rPr>
        <b/>
        <sz val="14"/>
        <rFont val="Arial"/>
        <family val="2"/>
      </rPr>
      <t>Total Liabilities</t>
    </r>
    <r>
      <rPr>
        <b/>
        <sz val="10"/>
        <rFont val="Arial"/>
        <family val="2"/>
      </rPr>
      <t xml:space="preserve"> (5+6)</t>
    </r>
  </si>
  <si>
    <r>
      <t xml:space="preserve">8. </t>
    </r>
    <r>
      <rPr>
        <b/>
        <sz val="14"/>
        <rFont val="Arial"/>
        <family val="2"/>
      </rPr>
      <t>NET WORTH</t>
    </r>
    <r>
      <rPr>
        <b/>
        <sz val="10"/>
        <rFont val="Arial"/>
        <family val="2"/>
      </rPr>
      <t xml:space="preserve"> (4 minus 7)</t>
    </r>
  </si>
  <si>
    <t>SUMMARY OF SOURCE AND USE OF FUNDS</t>
  </si>
  <si>
    <t>9. Earnings from this proficiency area</t>
  </si>
  <si>
    <t>XXXXXXXXXXXX</t>
  </si>
  <si>
    <t>10. Other SAE earning NOT from this area</t>
  </si>
  <si>
    <t>11. Earnings from non-SAE activities</t>
  </si>
  <si>
    <t>12. Income other than earnings</t>
  </si>
  <si>
    <t>13. Total Earnings (9+10+11+12)</t>
  </si>
  <si>
    <t>14. Use of Funds</t>
  </si>
  <si>
    <t>a. Total educational expenses</t>
  </si>
  <si>
    <r>
      <t>b. Total other personal expenses</t>
    </r>
    <r>
      <rPr>
        <b/>
        <sz val="10"/>
        <rFont val="Arial"/>
        <family val="2"/>
      </rPr>
      <t xml:space="preserve"> </t>
    </r>
    <r>
      <rPr>
        <b/>
        <sz val="10"/>
        <color indexed="12"/>
        <rFont val="Arial"/>
        <family val="2"/>
      </rPr>
      <t>(Includes local, state &amp; federal income</t>
    </r>
  </si>
  <si>
    <t xml:space="preserve">    tax and FICA)</t>
  </si>
  <si>
    <r>
      <t xml:space="preserve">15. </t>
    </r>
    <r>
      <rPr>
        <b/>
        <sz val="11"/>
        <rFont val="Arial"/>
        <family val="2"/>
      </rPr>
      <t>Total use of funds</t>
    </r>
    <r>
      <rPr>
        <b/>
        <sz val="10"/>
        <rFont val="Arial"/>
        <family val="2"/>
      </rPr>
      <t xml:space="preserve"> (14a+14b)</t>
    </r>
  </si>
  <si>
    <t>IV. Skills and Activities</t>
  </si>
  <si>
    <t xml:space="preserve">A. </t>
  </si>
  <si>
    <t>Skills</t>
  </si>
  <si>
    <t>(25)</t>
  </si>
  <si>
    <t>List your top six placement skills and give a brief description of each one and its contribution to the</t>
  </si>
  <si>
    <t>success of your supervised agricultural experience program.</t>
  </si>
  <si>
    <t>1.Skill Number One.</t>
  </si>
  <si>
    <t>Skill</t>
  </si>
  <si>
    <t>Where Attained</t>
  </si>
  <si>
    <t>Student Hours</t>
  </si>
  <si>
    <t>Description of Skill:</t>
  </si>
  <si>
    <t>2. Skill Number Two.</t>
  </si>
  <si>
    <t>3. Skill Number Three.</t>
  </si>
  <si>
    <r>
      <t xml:space="preserve">IV. Skills and Activities </t>
    </r>
    <r>
      <rPr>
        <sz val="11"/>
        <rFont val="Arial"/>
        <family val="2"/>
      </rPr>
      <t>(continued)</t>
    </r>
  </si>
  <si>
    <t>4.Skill Number Four.</t>
  </si>
  <si>
    <t>5. Skill Number Five.</t>
  </si>
  <si>
    <t>6. Skill Number Six.</t>
  </si>
  <si>
    <t>B. Activities</t>
  </si>
  <si>
    <t>List your top three placement activities and give a brief description of each one and its contribution to</t>
  </si>
  <si>
    <t>to the success of your supervised agricultural experience program.</t>
  </si>
  <si>
    <t>1.Activity Number One.</t>
  </si>
  <si>
    <t>Activity</t>
  </si>
  <si>
    <t>Description of Activity:</t>
  </si>
  <si>
    <t>2. Activity Number Two.</t>
  </si>
  <si>
    <t>3. Activity Number Three.</t>
  </si>
  <si>
    <t>V. Supporting Documentation</t>
  </si>
  <si>
    <t xml:space="preserve">    A. Resume'</t>
  </si>
  <si>
    <t>(6)</t>
  </si>
  <si>
    <t xml:space="preserve">         Attach a one or two page resume' that includes the following sections:</t>
  </si>
  <si>
    <t xml:space="preserve">         a. Name/address/phone number/FFA chapter</t>
  </si>
  <si>
    <t xml:space="preserve">         b. Career objective</t>
  </si>
  <si>
    <t xml:space="preserve">         c. Education</t>
  </si>
  <si>
    <t xml:space="preserve">         d. FFA leadership activities /awards</t>
  </si>
  <si>
    <t xml:space="preserve">         e. School leadership activities/awards</t>
  </si>
  <si>
    <t xml:space="preserve">         f. Community leadership activities/awards</t>
  </si>
  <si>
    <t xml:space="preserve">         g. Professional associations</t>
  </si>
  <si>
    <t xml:space="preserve">         h. Other accomplishments</t>
  </si>
  <si>
    <t xml:space="preserve">         i. References</t>
  </si>
  <si>
    <t xml:space="preserve">    B. Employer or Instructor's Statement</t>
  </si>
  <si>
    <t>(2)</t>
  </si>
  <si>
    <t xml:space="preserve">         The applicant's most recent employer or agriculture instructor should evaluate and submit a</t>
  </si>
  <si>
    <t xml:space="preserve">         maximum of one page report of the progress the student has made in developing the skills and</t>
  </si>
  <si>
    <t xml:space="preserve">         competencies necessary for success in:</t>
  </si>
  <si>
    <t xml:space="preserve">    C. Supporting Pictures</t>
  </si>
  <si>
    <t>(10)</t>
  </si>
  <si>
    <t xml:space="preserve">         use the photographs for publicity purposes.)</t>
  </si>
  <si>
    <t xml:space="preserve">    D. Personal Page</t>
  </si>
  <si>
    <t xml:space="preserve">         Attach one page of additional information, of your choice, supporting your application for this </t>
  </si>
  <si>
    <t xml:space="preserve">         area.  (i.e.. Newspaper clippings, additional statements from employer, student work, etc.)</t>
  </si>
  <si>
    <t>Checklist for Agricultural Placement Proficiency Applications</t>
  </si>
  <si>
    <t>Award Area:</t>
  </si>
  <si>
    <t>Name:</t>
  </si>
  <si>
    <t>Local</t>
  </si>
  <si>
    <t>State</t>
  </si>
  <si>
    <t>Advisor</t>
  </si>
  <si>
    <t>Circle "Y" if the Statement is "YES" and "N" if the Statement is "NO".</t>
  </si>
  <si>
    <r>
      <t xml:space="preserve">Applicant has been an active FFA member for each year covered by this application.  </t>
    </r>
    <r>
      <rPr>
        <b/>
        <sz val="10"/>
        <rFont val="Arial"/>
        <family val="2"/>
      </rPr>
      <t>Cover</t>
    </r>
  </si>
  <si>
    <r>
      <t>page</t>
    </r>
    <r>
      <rPr>
        <b/>
        <sz val="10"/>
        <rFont val="Arial"/>
        <family val="2"/>
      </rPr>
      <t>, Line 20.</t>
    </r>
    <r>
      <rPr>
        <sz val="10"/>
        <rFont val="Arial"/>
        <family val="0"/>
      </rPr>
      <t xml:space="preserve"> (Please consult the local &amp; state copy of membership roster for each year.)</t>
    </r>
  </si>
  <si>
    <t xml:space="preserve">  Y    N</t>
  </si>
  <si>
    <r>
      <t xml:space="preserve">Applicant has been out of high school for no more than one year.  </t>
    </r>
    <r>
      <rPr>
        <b/>
        <sz val="10"/>
        <rFont val="Arial"/>
        <family val="2"/>
      </rPr>
      <t xml:space="preserve">Cover </t>
    </r>
    <r>
      <rPr>
        <sz val="10"/>
        <rFont val="Arial"/>
        <family val="0"/>
      </rPr>
      <t>page</t>
    </r>
    <r>
      <rPr>
        <b/>
        <sz val="10"/>
        <rFont val="Arial"/>
        <family val="2"/>
      </rPr>
      <t>, Line 19</t>
    </r>
    <r>
      <rPr>
        <sz val="10"/>
        <rFont val="Arial"/>
        <family val="0"/>
      </rPr>
      <t>.</t>
    </r>
  </si>
  <si>
    <t>Applicant has graduated and has completed at least three full years of agriculture, or all of</t>
  </si>
  <si>
    <r>
      <t xml:space="preserve">the agriculture offered at the school last attended, </t>
    </r>
    <r>
      <rPr>
        <b/>
        <sz val="10"/>
        <rFont val="Arial"/>
        <family val="2"/>
      </rPr>
      <t xml:space="preserve">Cover </t>
    </r>
    <r>
      <rPr>
        <sz val="10"/>
        <rFont val="Arial"/>
        <family val="0"/>
      </rPr>
      <t>page</t>
    </r>
    <r>
      <rPr>
        <b/>
        <sz val="10"/>
        <rFont val="Arial"/>
        <family val="2"/>
      </rPr>
      <t>, Line 16</t>
    </r>
    <r>
      <rPr>
        <sz val="10"/>
        <rFont val="Arial"/>
        <family val="0"/>
      </rPr>
      <t>.</t>
    </r>
  </si>
  <si>
    <r>
      <t>Note:</t>
    </r>
    <r>
      <rPr>
        <sz val="10"/>
        <rFont val="Arial"/>
        <family val="0"/>
      </rPr>
      <t xml:space="preserve"> Applicants that are still in high school at the time of applying are eligible to participate</t>
    </r>
  </si>
  <si>
    <t xml:space="preserve">          at all grade levels.</t>
  </si>
  <si>
    <t>The total hours that a student list on Page 4, Section II, are greater than or equal or equal to</t>
  </si>
  <si>
    <t xml:space="preserve">the hours listed in either the "Skills" portion of Section IV. Pages 6 and 7 or the "Activities" </t>
  </si>
  <si>
    <t>portion of Section IV. Page 8.</t>
  </si>
  <si>
    <t>Applicant has included no more than a two page resume.</t>
  </si>
  <si>
    <t>Applicant has included no more than a one page written evaluation by the most recent</t>
  </si>
  <si>
    <t xml:space="preserve">employer or agriculture instructor describing the progress that the applicant has made in </t>
  </si>
  <si>
    <t>developing the skills and competencies necessary for success within the award area in</t>
  </si>
  <si>
    <r>
      <t xml:space="preserve">which they are applying.  </t>
    </r>
    <r>
      <rPr>
        <b/>
        <sz val="10"/>
        <color indexed="12"/>
        <rFont val="Arial"/>
        <family val="2"/>
      </rPr>
      <t>A recommendation can be no more than 1 page.</t>
    </r>
  </si>
  <si>
    <t>Applicant has included a maximum of one page (maximum size 8 1/2" x 11") of additional</t>
  </si>
  <si>
    <r>
      <t xml:space="preserve">information.  (This may </t>
    </r>
    <r>
      <rPr>
        <b/>
        <sz val="10"/>
        <rFont val="Arial"/>
        <family val="2"/>
      </rPr>
      <t>NOT</t>
    </r>
    <r>
      <rPr>
        <sz val="10"/>
        <rFont val="Arial"/>
        <family val="0"/>
      </rPr>
      <t xml:space="preserve"> include the following: Video Tapes; Computer Disk; Cd ROM's;</t>
    </r>
  </si>
  <si>
    <t>DVD's; etc.)</t>
  </si>
  <si>
    <t xml:space="preserve">The Application is properly signed by the applicant, parent or guardian, chapter advisor, </t>
  </si>
  <si>
    <t>school superintendent or principal, and submitted to the State FFA Advisor.</t>
  </si>
  <si>
    <r>
      <t xml:space="preserve">If you have </t>
    </r>
    <r>
      <rPr>
        <b/>
        <sz val="16"/>
        <color indexed="51"/>
        <rFont val="Times New Roman"/>
        <family val="1"/>
      </rPr>
      <t>digital photographs</t>
    </r>
    <r>
      <rPr>
        <sz val="16"/>
        <color indexed="51"/>
        <rFont val="Times New Roman"/>
        <family val="1"/>
      </rPr>
      <t xml:space="preserve"> </t>
    </r>
    <r>
      <rPr>
        <sz val="16"/>
        <color indexed="9"/>
        <rFont val="Times New Roman"/>
        <family val="1"/>
      </rPr>
      <t xml:space="preserve">you will need to </t>
    </r>
    <r>
      <rPr>
        <b/>
        <sz val="16"/>
        <color indexed="51"/>
        <rFont val="Times New Roman"/>
        <family val="1"/>
      </rPr>
      <t>make 5 copies of the Unprotected Photo page, located at the end of the PHOTO pages.</t>
    </r>
    <r>
      <rPr>
        <sz val="16"/>
        <color indexed="9"/>
        <rFont val="Times New Roman"/>
        <family val="1"/>
      </rPr>
      <t xml:space="preserve">  If you have paper photos, use the PHOTO 1-6 pages  </t>
    </r>
  </si>
  <si>
    <t>PC Instructions:</t>
  </si>
  <si>
    <r>
      <t xml:space="preserve">1) Click on the </t>
    </r>
    <r>
      <rPr>
        <b/>
        <sz val="14"/>
        <color indexed="18"/>
        <rFont val="Times New Roman"/>
        <family val="1"/>
      </rPr>
      <t>Unprotected Photo page,</t>
    </r>
    <r>
      <rPr>
        <sz val="14"/>
        <color indexed="18"/>
        <rFont val="Times New Roman"/>
        <family val="1"/>
      </rPr>
      <t xml:space="preserve"> located at the end of the PHOTO pages.</t>
    </r>
  </si>
  <si>
    <r>
      <t xml:space="preserve">2) Click on the </t>
    </r>
    <r>
      <rPr>
        <b/>
        <sz val="14"/>
        <color indexed="18"/>
        <rFont val="Times New Roman"/>
        <family val="1"/>
      </rPr>
      <t>Edit</t>
    </r>
    <r>
      <rPr>
        <sz val="14"/>
        <color indexed="18"/>
        <rFont val="Times New Roman"/>
        <family val="1"/>
      </rPr>
      <t xml:space="preserve"> menu on the gray tool bar at the top of your screen.</t>
    </r>
  </si>
  <si>
    <r>
      <t xml:space="preserve">3) Click on the </t>
    </r>
    <r>
      <rPr>
        <b/>
        <sz val="14"/>
        <color indexed="18"/>
        <rFont val="Times New Roman"/>
        <family val="1"/>
      </rPr>
      <t xml:space="preserve">Move or Copy Sheet </t>
    </r>
    <r>
      <rPr>
        <sz val="14"/>
        <color indexed="18"/>
        <rFont val="Times New Roman"/>
        <family val="1"/>
      </rPr>
      <t xml:space="preserve">and then </t>
    </r>
    <r>
      <rPr>
        <b/>
        <sz val="14"/>
        <color indexed="18"/>
        <rFont val="Times New Roman"/>
        <family val="1"/>
      </rPr>
      <t xml:space="preserve">Create a Copy </t>
    </r>
    <r>
      <rPr>
        <sz val="14"/>
        <color indexed="18"/>
        <rFont val="Times New Roman"/>
        <family val="1"/>
      </rPr>
      <t>box and then to tell it where to</t>
    </r>
  </si>
  <si>
    <r>
      <t xml:space="preserve">place the copy, in the </t>
    </r>
    <r>
      <rPr>
        <b/>
        <sz val="14"/>
        <color indexed="18"/>
        <rFont val="Times New Roman"/>
        <family val="1"/>
      </rPr>
      <t>Before Sheet box</t>
    </r>
    <r>
      <rPr>
        <sz val="14"/>
        <color indexed="18"/>
        <rFont val="Times New Roman"/>
        <family val="1"/>
      </rPr>
      <t xml:space="preserve">, arrow down until you reach where you want to place </t>
    </r>
  </si>
  <si>
    <t>the sheet.  Move it to right after the Unprotected Photo Sheet.</t>
  </si>
  <si>
    <r>
      <t xml:space="preserve">4) If you want to </t>
    </r>
    <r>
      <rPr>
        <b/>
        <sz val="14"/>
        <color indexed="18"/>
        <rFont val="Times New Roman"/>
        <family val="1"/>
      </rPr>
      <t>rename</t>
    </r>
    <r>
      <rPr>
        <sz val="14"/>
        <color indexed="18"/>
        <rFont val="Times New Roman"/>
        <family val="1"/>
      </rPr>
      <t xml:space="preserve"> the copies of each sheet, go to </t>
    </r>
    <r>
      <rPr>
        <b/>
        <sz val="14"/>
        <color indexed="18"/>
        <rFont val="Times New Roman"/>
        <family val="1"/>
      </rPr>
      <t xml:space="preserve">Format, Sheet, Rename </t>
    </r>
  </si>
  <si>
    <t>and rename the tab at the bottom of the page.</t>
  </si>
  <si>
    <r>
      <t xml:space="preserve">1) Click on </t>
    </r>
    <r>
      <rPr>
        <b/>
        <sz val="14"/>
        <color indexed="18"/>
        <rFont val="Times New Roman"/>
        <family val="1"/>
      </rPr>
      <t xml:space="preserve">Insert Menu </t>
    </r>
    <r>
      <rPr>
        <sz val="14"/>
        <color indexed="18"/>
        <rFont val="Times New Roman"/>
        <family val="1"/>
      </rPr>
      <t xml:space="preserve">on the tool bar at the top of your screen </t>
    </r>
  </si>
  <si>
    <r>
      <t xml:space="preserve">2) Click on </t>
    </r>
    <r>
      <rPr>
        <b/>
        <sz val="14"/>
        <color indexed="18"/>
        <rFont val="Times New Roman"/>
        <family val="1"/>
      </rPr>
      <t>Worksheet</t>
    </r>
    <r>
      <rPr>
        <sz val="14"/>
        <color indexed="18"/>
        <rFont val="Times New Roman"/>
        <family val="1"/>
      </rPr>
      <t xml:space="preserve"> (do this 5 times, this will give you places for 6 photo pages)</t>
    </r>
  </si>
  <si>
    <r>
      <t xml:space="preserve">3) Click on the </t>
    </r>
    <r>
      <rPr>
        <b/>
        <sz val="14"/>
        <color indexed="18"/>
        <rFont val="Times New Roman"/>
        <family val="1"/>
      </rPr>
      <t>Unprotected Photo page</t>
    </r>
    <r>
      <rPr>
        <sz val="14"/>
        <color indexed="18"/>
        <rFont val="Times New Roman"/>
        <family val="1"/>
      </rPr>
      <t xml:space="preserve"> and then Click on </t>
    </r>
    <r>
      <rPr>
        <b/>
        <sz val="14"/>
        <color indexed="18"/>
        <rFont val="Times New Roman"/>
        <family val="1"/>
      </rPr>
      <t>Select All</t>
    </r>
  </si>
  <si>
    <r>
      <t xml:space="preserve">4) Click on </t>
    </r>
    <r>
      <rPr>
        <b/>
        <sz val="14"/>
        <color indexed="18"/>
        <rFont val="Times New Roman"/>
        <family val="1"/>
      </rPr>
      <t>Select All</t>
    </r>
  </si>
  <si>
    <r>
      <t xml:space="preserve">5) Click on </t>
    </r>
    <r>
      <rPr>
        <b/>
        <sz val="14"/>
        <color indexed="18"/>
        <rFont val="Times New Roman"/>
        <family val="1"/>
      </rPr>
      <t>Copy</t>
    </r>
    <r>
      <rPr>
        <sz val="14"/>
        <color indexed="18"/>
        <rFont val="Times New Roman"/>
        <family val="1"/>
      </rPr>
      <t xml:space="preserve"> and then click on </t>
    </r>
    <r>
      <rPr>
        <b/>
        <sz val="14"/>
        <color indexed="18"/>
        <rFont val="Times New Roman"/>
        <family val="1"/>
      </rPr>
      <t>Select All Paste</t>
    </r>
  </si>
  <si>
    <t xml:space="preserve">This should give you 6 Unprotected Photo pages for your digital pictures. </t>
  </si>
  <si>
    <t>VI. SUPPORTING DOCUMENTATION</t>
  </si>
  <si>
    <t xml:space="preserve">      C. Supporting Pictures</t>
  </si>
  <si>
    <t>PHOTO 1</t>
  </si>
  <si>
    <t>PLACE PHOTO HERE!</t>
  </si>
  <si>
    <t>PHOTO 2</t>
  </si>
  <si>
    <t>PHOTO 3</t>
  </si>
  <si>
    <t>PHOTO 4</t>
  </si>
  <si>
    <t>PHOTO 5</t>
  </si>
  <si>
    <t>PHOTO 6</t>
  </si>
  <si>
    <t>PHOTO #</t>
  </si>
  <si>
    <t>If you do not see the page tabs at the bottom of the screen,  go to the upper right</t>
  </si>
  <si>
    <t>It is still a good idea to always back up your work.</t>
  </si>
  <si>
    <t xml:space="preserve">Until you save this template it is a read-only file, save template to your hard drive or desktop. </t>
  </si>
  <si>
    <t>PLACEMENT</t>
  </si>
  <si>
    <t>AGRICULTURAL EDUCATION</t>
  </si>
  <si>
    <t>END</t>
  </si>
  <si>
    <t>87</t>
  </si>
  <si>
    <t>88</t>
  </si>
  <si>
    <t>89</t>
  </si>
  <si>
    <t>Applicant has included a maximum of six photographs with captions. Captions must fit</t>
  </si>
  <si>
    <t>in box. Preset font must not be changed.</t>
  </si>
  <si>
    <t xml:space="preserve">5. E-mail: </t>
  </si>
  <si>
    <r>
      <t>Applicant has included his/her e-mail address,</t>
    </r>
    <r>
      <rPr>
        <b/>
        <sz val="10"/>
        <rFont val="Arial"/>
        <family val="2"/>
      </rPr>
      <t xml:space="preserve"> Cover </t>
    </r>
    <r>
      <rPr>
        <sz val="10"/>
        <rFont val="Arial"/>
        <family val="0"/>
      </rPr>
      <t>page</t>
    </r>
    <r>
      <rPr>
        <b/>
        <sz val="10"/>
        <rFont val="Arial"/>
        <family val="2"/>
      </rPr>
      <t>, Line 5</t>
    </r>
    <r>
      <rPr>
        <sz val="10"/>
        <rFont val="Arial"/>
        <family val="0"/>
      </rPr>
      <t>.</t>
    </r>
  </si>
  <si>
    <r>
      <t xml:space="preserve">If the application is altered in any way, it will be </t>
    </r>
    <r>
      <rPr>
        <b/>
        <sz val="11"/>
        <color indexed="10"/>
        <rFont val="Arial"/>
        <family val="2"/>
      </rPr>
      <t>SUBJECT TO DISQUALIFICATION</t>
    </r>
    <r>
      <rPr>
        <b/>
        <sz val="11"/>
        <color indexed="12"/>
        <rFont val="Arial"/>
        <family val="2"/>
      </rPr>
      <t>.  This</t>
    </r>
  </si>
  <si>
    <t>includes copying the application into a word document, altering the space given for</t>
  </si>
  <si>
    <t>responses for any question or changing the font size below 10 points.  For fairness, all</t>
  </si>
  <si>
    <t>applicants must respond to questions in the space provided.</t>
  </si>
  <si>
    <t xml:space="preserve">         Submit a maximum of six photographs, no larger than 3 1/2" x 5" or 4"x 6", with a brief</t>
  </si>
  <si>
    <t xml:space="preserve">         caption for each.  DO NOT CHANGE THE SIZE OF THE FONT.  Captions must fit</t>
  </si>
  <si>
    <t xml:space="preserve">         in the box.  (The National FFA Organization reserves the right to retain</t>
  </si>
  <si>
    <t>Pages 2, 3, 4, 5, 6, 7, 8 and 9.</t>
  </si>
  <si>
    <t>exhibits comprehensive planning, managerial and financial expertise.</t>
  </si>
  <si>
    <t>to substantiate an outstanding supervised agricultural experience program through which</t>
  </si>
  <si>
    <t>Applicant has in operation and has maintained at least one full calendar year of SAE records</t>
  </si>
  <si>
    <r>
      <t xml:space="preserve">  6.  Address: </t>
    </r>
    <r>
      <rPr>
        <sz val="8"/>
        <rFont val="Arial"/>
        <family val="2"/>
      </rPr>
      <t>(street address required)</t>
    </r>
  </si>
  <si>
    <t>Please Fill out the SAE Survey below:</t>
  </si>
  <si>
    <t>Select One</t>
  </si>
  <si>
    <t>Congratulations on having a Supervised Agricultural Experience (SAE).  In order to help us gather information</t>
  </si>
  <si>
    <t>Agribusiness Systems</t>
  </si>
  <si>
    <t>we request you fill out the survey listed below.  This information helps us obtain sponsorship and decide options of awards</t>
  </si>
  <si>
    <t>Animal Systems</t>
  </si>
  <si>
    <t>Environmental Service/Natural Resources Systems</t>
  </si>
  <si>
    <t>The main focus of my Supervised Agricultural Experience (SAE) is:</t>
  </si>
  <si>
    <t>Food Products and Processing systems</t>
  </si>
  <si>
    <t>Plant Systems</t>
  </si>
  <si>
    <t>Power, Structural &amp; Technical Sytems</t>
  </si>
  <si>
    <t>Please describe your SAE in 20 words or less:</t>
  </si>
  <si>
    <t>Yes</t>
  </si>
  <si>
    <t>No</t>
  </si>
  <si>
    <t>19+</t>
  </si>
  <si>
    <t>My future career plans are directly related to my SAE area.</t>
  </si>
  <si>
    <t>Certificates</t>
  </si>
  <si>
    <t>Scholarship</t>
  </si>
  <si>
    <t>Cash/Award Check</t>
  </si>
  <si>
    <t>SAE Earnings last year:</t>
  </si>
  <si>
    <t>Plaques/Medals/Trophies</t>
  </si>
  <si>
    <t>Publicity - Logal or Regional Newspaper Articles</t>
  </si>
  <si>
    <t>National FFA Convention - Main Stage Recognition</t>
  </si>
  <si>
    <t>Leadership activities (not exclusive to FFA) that I am involved in:  (Check all that apply)</t>
  </si>
  <si>
    <t>Recognition at Award Functions</t>
  </si>
  <si>
    <t>FFA Officer</t>
  </si>
  <si>
    <t>Internships with Event Sponsors</t>
  </si>
  <si>
    <t>4-H Officer</t>
  </si>
  <si>
    <t>Student Government</t>
  </si>
  <si>
    <t>Other School Club Officer</t>
  </si>
  <si>
    <t>Sports Team Captain</t>
  </si>
  <si>
    <t>Attend college/university full-time</t>
  </si>
  <si>
    <t>Church Group Leader</t>
  </si>
  <si>
    <t>Attend college/university part-time</t>
  </si>
  <si>
    <t>Other</t>
  </si>
  <si>
    <t>Attend a technical school or community college</t>
  </si>
  <si>
    <t>If Other (describe)</t>
  </si>
  <si>
    <t>Military</t>
  </si>
  <si>
    <t>Seek full-time employment in the agriculture industry</t>
  </si>
  <si>
    <t>I prefer to be recognized by:</t>
  </si>
  <si>
    <t>Seek full-time employment in the non-agriculture industry</t>
  </si>
  <si>
    <t>I am currently employed</t>
  </si>
  <si>
    <t>I have applied for a SAE Career Pathway Grant</t>
  </si>
  <si>
    <t>My family owns a home computer</t>
  </si>
  <si>
    <t>I own a cellular phone</t>
  </si>
  <si>
    <t>I own cattle</t>
  </si>
  <si>
    <t>I own horses</t>
  </si>
  <si>
    <t>I own other animals</t>
  </si>
  <si>
    <t>If you own other animals, please list which animal(s)</t>
  </si>
  <si>
    <t>My hobbies and other areas of interest are:</t>
  </si>
  <si>
    <t>Golf</t>
  </si>
  <si>
    <t>Horseback Riding</t>
  </si>
  <si>
    <t>Outdoor Activities (fishing, hunting, camping, etc.)</t>
  </si>
  <si>
    <t>Photography</t>
  </si>
  <si>
    <t>Reading</t>
  </si>
  <si>
    <t>Scrapbooking</t>
  </si>
  <si>
    <t>Swimming</t>
  </si>
  <si>
    <t>Team Sports</t>
  </si>
  <si>
    <t>Writing</t>
  </si>
  <si>
    <t>Other:</t>
  </si>
  <si>
    <t>Since you have applied for a Proficiency award we would like to have the following information</t>
  </si>
  <si>
    <t>Have you sent the sponsor of my SAE program a thank you note?</t>
  </si>
  <si>
    <t>My participation in this award program is of value to my career preparation</t>
  </si>
  <si>
    <t>The instruction I received during my agriculture classes prepared me to participate in this event</t>
  </si>
  <si>
    <t>I am aware of the national FFA scholarship program (available to high school seniors and college students)</t>
  </si>
  <si>
    <t>I have or I am planning to apply for a national FFA scholarship</t>
  </si>
  <si>
    <t>What are your plans after high school</t>
  </si>
  <si>
    <t>If you plan to attend college, will you pursue a degree in agriculture?</t>
  </si>
  <si>
    <t>College</t>
  </si>
  <si>
    <t>I am aware of the National FFA Alumni</t>
  </si>
  <si>
    <t>Gender:</t>
  </si>
  <si>
    <t>Age:</t>
  </si>
  <si>
    <t>Grade Level:</t>
  </si>
  <si>
    <t>American Indian or Alaska Native</t>
  </si>
  <si>
    <t>1 year</t>
  </si>
  <si>
    <t>My current Grade Point Average (GPA)</t>
  </si>
  <si>
    <t>on a 4.0 grade scale</t>
  </si>
  <si>
    <t>Asian</t>
  </si>
  <si>
    <t>2 years</t>
  </si>
  <si>
    <t>Black]Hispanic</t>
  </si>
  <si>
    <t>3 years</t>
  </si>
  <si>
    <t>I have been an FFA member for:</t>
  </si>
  <si>
    <t>Hawaiian or Other Pacific Islander</t>
  </si>
  <si>
    <t>4 years</t>
  </si>
  <si>
    <t>White</t>
  </si>
  <si>
    <t>5 or more years</t>
  </si>
  <si>
    <t>Ethnicity</t>
  </si>
  <si>
    <t>Some other Race</t>
  </si>
  <si>
    <t>Category that best describes where I live:</t>
  </si>
  <si>
    <t>Rural-Farm</t>
  </si>
  <si>
    <t>Rural-Non Farm</t>
  </si>
  <si>
    <t>Small City/Town</t>
  </si>
  <si>
    <t>Thank you for filling out the SAE Survey.  By filling out this survey you have helped us determine awards and sponsorships.</t>
  </si>
  <si>
    <t>Metropolitan Area</t>
  </si>
  <si>
    <t>VETERINARY MEDICINE</t>
  </si>
  <si>
    <t>Mac Instructions:</t>
  </si>
  <si>
    <t>a</t>
  </si>
  <si>
    <t>Type your caption in this box.</t>
  </si>
  <si>
    <t>GOAT PRODUCTION</t>
  </si>
  <si>
    <t xml:space="preserve">Type your answers in this box. </t>
  </si>
  <si>
    <t>2006-2013 PLACEMENT PROFICIENCY AWARD</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</si>
</sst>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
    <numFmt numFmtId="165" formatCode="00000"/>
    <numFmt numFmtId="166" formatCode="[&lt;=9999999]###\-####;\(###\)\ ###\-####"/>
    <numFmt numFmtId="167" formatCode="yyyy"/>
    <numFmt numFmtId="168" formatCode="yy"/>
    <numFmt numFmtId="169" formatCode="&quot;$&quot;#,##0"/>
    <numFmt numFmtId="170" formatCode="0_);[Red]\(0\)"/>
    <numFmt numFmtId="171" formatCode="0.0"/>
    <numFmt numFmtId="172" formatCode="mmmm\ d\,\ yyyy"/>
    <numFmt numFmtId="173" formatCode="&quot;$&quot;#,##0.0_);[Red]\(&quot;$&quot;#,##0.0\)"/>
    <numFmt numFmtId="174" formatCode="&quot;$&quot;#,##0.00;[Red]&quot;$&quot;#,##0.00"/>
    <numFmt numFmtId="175" formatCode="&quot;$&quot;#,##0;[Red]&quot;$&quot;#,##0"/>
    <numFmt numFmtId="176" formatCode="#,##0;[Red]#,##0"/>
    <numFmt numFmtId="177" formatCode="#,##0.00;[Red]#,##0.00"/>
    <numFmt numFmtId="178" formatCode="m/d"/>
    <numFmt numFmtId="179" formatCode="\(yyyy\)"/>
    <numFmt numFmtId="180" formatCode="&quot;$&quot;0_);\(&quot;$&quot;0\)"/>
    <numFmt numFmtId="181" formatCode="0.00\ "/>
    <numFmt numFmtId="182" formatCode="m\O"/>
    <numFmt numFmtId="183" formatCode="#,##0.0;[Red]#,##0.0"/>
    <numFmt numFmtId="184" formatCode="&quot;Yes&quot;;&quot;Yes&quot;;&quot;No&quot;"/>
    <numFmt numFmtId="185" formatCode="&quot;True&quot;;&quot;True&quot;;&quot;False&quot;"/>
    <numFmt numFmtId="186" formatCode="&quot;On&quot;;&quot;On&quot;;&quot;Off&quot;"/>
    <numFmt numFmtId="187" formatCode="m"/>
    <numFmt numFmtId="188" formatCode="d"/>
    <numFmt numFmtId="189" formatCode="m/"/>
    <numFmt numFmtId="190" formatCode="0.0_);[Red]\(0.0\)"/>
    <numFmt numFmtId="191" formatCode="mm/dd/yy"/>
    <numFmt numFmtId="192" formatCode="0000"/>
    <numFmt numFmtId="193" formatCode="000000000"/>
    <numFmt numFmtId="194" formatCode="00"/>
    <numFmt numFmtId="195" formatCode="&quot;$&quot;#,##0.00"/>
    <numFmt numFmtId="196" formatCode="[$€-2]\ #,##0.00_);[Red]\([$€-2]\ #,##0.00\)"/>
  </numFmts>
  <fonts count="100">
    <font>
      <sz val="10"/>
      <name val="Arial"/>
      <family val="0"/>
    </font>
    <font>
      <u val="single"/>
      <sz val="10"/>
      <color indexed="12"/>
      <name val="Arial"/>
      <family val="2"/>
    </font>
    <font>
      <b/>
      <sz val="14"/>
      <name val="Arial"/>
      <family val="2"/>
    </font>
    <font>
      <sz val="12"/>
      <name val="Arial"/>
      <family val="2"/>
    </font>
    <font>
      <b/>
      <sz val="12"/>
      <name val="Arial"/>
      <family val="2"/>
    </font>
    <font>
      <b/>
      <sz val="11"/>
      <name val="Arial"/>
      <family val="2"/>
    </font>
    <font>
      <sz val="11"/>
      <name val="Arial"/>
      <family val="2"/>
    </font>
    <font>
      <sz val="14"/>
      <name val="Arial"/>
      <family val="2"/>
    </font>
    <font>
      <b/>
      <sz val="16"/>
      <name val="Arial"/>
      <family val="2"/>
    </font>
    <font>
      <b/>
      <sz val="10"/>
      <name val="Arial"/>
      <family val="2"/>
    </font>
    <font>
      <sz val="9"/>
      <name val="Arial"/>
      <family val="2"/>
    </font>
    <font>
      <sz val="8"/>
      <name val="Arial"/>
      <family val="2"/>
    </font>
    <font>
      <sz val="8"/>
      <name val="Tahoma"/>
      <family val="2"/>
    </font>
    <font>
      <sz val="12"/>
      <name val="Geneva"/>
      <family val="0"/>
    </font>
    <font>
      <b/>
      <u val="single"/>
      <sz val="14"/>
      <name val="Arial"/>
      <family val="2"/>
    </font>
    <font>
      <b/>
      <sz val="11"/>
      <name val="Arial Narrow"/>
      <family val="2"/>
    </font>
    <font>
      <sz val="11"/>
      <name val="Arial Narrow"/>
      <family val="2"/>
    </font>
    <font>
      <b/>
      <u val="single"/>
      <sz val="18"/>
      <name val="Arial"/>
      <family val="2"/>
    </font>
    <font>
      <b/>
      <sz val="12"/>
      <name val="Arial Narrow"/>
      <family val="2"/>
    </font>
    <font>
      <sz val="16"/>
      <name val="Arial"/>
      <family val="2"/>
    </font>
    <font>
      <b/>
      <sz val="18"/>
      <color indexed="12"/>
      <name val="Arial"/>
      <family val="2"/>
    </font>
    <font>
      <b/>
      <sz val="14"/>
      <name val="Geneva"/>
      <family val="0"/>
    </font>
    <font>
      <b/>
      <sz val="12"/>
      <name val="Geneva"/>
      <family val="0"/>
    </font>
    <font>
      <b/>
      <sz val="20"/>
      <name val="Geneva"/>
      <family val="0"/>
    </font>
    <font>
      <sz val="20"/>
      <name val="Geneva"/>
      <family val="0"/>
    </font>
    <font>
      <b/>
      <sz val="10"/>
      <color indexed="10"/>
      <name val="Arial"/>
      <family val="2"/>
    </font>
    <font>
      <b/>
      <u val="single"/>
      <sz val="16"/>
      <name val="Arial"/>
      <family val="2"/>
    </font>
    <font>
      <u val="single"/>
      <sz val="10"/>
      <color indexed="36"/>
      <name val="Arial"/>
      <family val="2"/>
    </font>
    <font>
      <b/>
      <sz val="11"/>
      <color indexed="12"/>
      <name val="Arial"/>
      <family val="2"/>
    </font>
    <font>
      <b/>
      <sz val="11"/>
      <color indexed="10"/>
      <name val="Arial"/>
      <family val="2"/>
    </font>
    <font>
      <sz val="10"/>
      <color indexed="12"/>
      <name val="Arial"/>
      <family val="2"/>
    </font>
    <font>
      <b/>
      <sz val="10"/>
      <color indexed="12"/>
      <name val="Arial Narrow"/>
      <family val="2"/>
    </font>
    <font>
      <b/>
      <sz val="10"/>
      <color indexed="10"/>
      <name val="Arial Narrow"/>
      <family val="2"/>
    </font>
    <font>
      <b/>
      <sz val="9"/>
      <name val="Arial"/>
      <family val="2"/>
    </font>
    <font>
      <b/>
      <sz val="10"/>
      <color indexed="12"/>
      <name val="Arial"/>
      <family val="2"/>
    </font>
    <font>
      <b/>
      <sz val="16"/>
      <color indexed="51"/>
      <name val="Times New Roman"/>
      <family val="1"/>
    </font>
    <font>
      <sz val="16"/>
      <color indexed="51"/>
      <name val="Times New Roman"/>
      <family val="1"/>
    </font>
    <font>
      <sz val="16"/>
      <color indexed="9"/>
      <name val="Times New Roman"/>
      <family val="1"/>
    </font>
    <font>
      <sz val="10"/>
      <color indexed="9"/>
      <name val="Arial"/>
      <family val="2"/>
    </font>
    <font>
      <b/>
      <u val="single"/>
      <sz val="16"/>
      <color indexed="18"/>
      <name val="Times New Roman"/>
      <family val="1"/>
    </font>
    <font>
      <b/>
      <sz val="14"/>
      <color indexed="18"/>
      <name val="Times New Roman"/>
      <family val="1"/>
    </font>
    <font>
      <sz val="14"/>
      <color indexed="18"/>
      <name val="Times New Roman"/>
      <family val="1"/>
    </font>
    <font>
      <sz val="20"/>
      <color indexed="18"/>
      <name val="Times New Roman"/>
      <family val="1"/>
    </font>
    <font>
      <b/>
      <u val="single"/>
      <sz val="14"/>
      <color indexed="18"/>
      <name val="Times New Roman"/>
      <family val="1"/>
    </font>
    <font>
      <sz val="14"/>
      <name val="Times New Roman"/>
      <family val="1"/>
    </font>
    <font>
      <sz val="26"/>
      <name val="Arial"/>
      <family val="2"/>
    </font>
    <font>
      <sz val="12"/>
      <name val="Times New Roman"/>
      <family val="1"/>
    </font>
    <font>
      <sz val="18"/>
      <name val="Times New Roman"/>
      <family val="1"/>
    </font>
    <font>
      <b/>
      <sz val="12"/>
      <name val="Times New Roman"/>
      <family val="1"/>
    </font>
    <font>
      <b/>
      <sz val="14"/>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2"/>
      <color indexed="9"/>
      <name val="Geneva"/>
      <family val="0"/>
    </font>
    <font>
      <sz val="10"/>
      <color indexed="8"/>
      <name val="Arial"/>
      <family val="2"/>
    </font>
    <font>
      <sz val="10"/>
      <name val="Geneva"/>
      <family val="0"/>
    </font>
    <font>
      <b/>
      <sz val="10"/>
      <color indexed="8"/>
      <name val="Arial"/>
      <family val="0"/>
    </font>
    <font>
      <sz val="12"/>
      <color indexed="8"/>
      <name val="Arial"/>
      <family val="0"/>
    </font>
    <font>
      <b/>
      <sz val="12"/>
      <color indexed="12"/>
      <name val="Arial"/>
      <family val="0"/>
    </font>
    <font>
      <b/>
      <sz val="6"/>
      <color indexed="8"/>
      <name val="Arial"/>
      <family val="0"/>
    </font>
    <font>
      <sz val="6"/>
      <color indexed="8"/>
      <name val="Arial"/>
      <family val="0"/>
    </font>
    <font>
      <b/>
      <u val="single"/>
      <sz val="10"/>
      <color indexed="8"/>
      <name val="Arial"/>
      <family val="0"/>
    </font>
    <font>
      <sz val="8"/>
      <color indexed="8"/>
      <name val="Arial"/>
      <family val="0"/>
    </font>
    <font>
      <b/>
      <sz val="11"/>
      <color indexed="8"/>
      <name val="Arial"/>
      <family val="0"/>
    </font>
    <font>
      <b/>
      <sz val="12"/>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Arial"/>
      <family val="2"/>
    </font>
    <font>
      <sz val="12"/>
      <color theme="0"/>
      <name val="Geneva"/>
      <family val="0"/>
    </font>
    <font>
      <sz val="10"/>
      <color rgb="FF000000"/>
      <name val="Arial"/>
      <family val="2"/>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26"/>
        <bgColor indexed="64"/>
      </patternFill>
    </fill>
    <fill>
      <patternFill patternType="solid">
        <fgColor indexed="15"/>
        <bgColor indexed="64"/>
      </patternFill>
    </fill>
    <fill>
      <patternFill patternType="solid">
        <fgColor indexed="41"/>
        <bgColor indexed="64"/>
      </patternFill>
    </fill>
    <fill>
      <patternFill patternType="solid">
        <fgColor indexed="18"/>
        <bgColor indexed="64"/>
      </patternFill>
    </fill>
    <fill>
      <patternFill patternType="solid">
        <fgColor indexed="43"/>
        <bgColor indexed="64"/>
      </patternFill>
    </fill>
    <fill>
      <patternFill patternType="solid">
        <fgColor indexed="9"/>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medium"/>
      <bottom>
        <color indexed="63"/>
      </bottom>
    </border>
    <border>
      <left style="medium"/>
      <right>
        <color indexed="63"/>
      </right>
      <top>
        <color indexed="63"/>
      </top>
      <bottom style="medium"/>
    </border>
    <border>
      <left style="medium"/>
      <right style="medium"/>
      <top>
        <color indexed="63"/>
      </top>
      <bottom style="medium"/>
    </border>
    <border>
      <left style="medium"/>
      <right>
        <color indexed="63"/>
      </right>
      <top>
        <color indexed="63"/>
      </top>
      <bottom style="thin"/>
    </border>
    <border>
      <left style="medium"/>
      <right>
        <color indexed="63"/>
      </right>
      <top style="medium"/>
      <bottom>
        <color indexed="63"/>
      </botto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style="medium"/>
      <bottom>
        <color indexed="63"/>
      </bottom>
    </border>
    <border>
      <left style="medium"/>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medium"/>
      <top>
        <color indexed="63"/>
      </top>
      <bottom style="thin"/>
    </border>
    <border>
      <left>
        <color indexed="63"/>
      </left>
      <right style="thin"/>
      <top>
        <color indexed="63"/>
      </top>
      <bottom style="thin"/>
    </border>
    <border>
      <left style="thin"/>
      <right style="thin"/>
      <top>
        <color indexed="63"/>
      </top>
      <bottom style="thin"/>
    </border>
    <border>
      <left>
        <color indexed="63"/>
      </left>
      <right style="medium"/>
      <top style="thin"/>
      <bottom style="thin"/>
    </border>
    <border>
      <left>
        <color indexed="63"/>
      </left>
      <right style="thin"/>
      <top style="thin"/>
      <bottom style="thin"/>
    </border>
    <border>
      <left style="thin"/>
      <right style="thin"/>
      <top style="thin"/>
      <bottom style="thin"/>
    </border>
    <border>
      <left>
        <color indexed="63"/>
      </left>
      <right style="medium"/>
      <top style="thin"/>
      <bottom>
        <color indexed="63"/>
      </bottom>
    </border>
    <border>
      <left>
        <color indexed="63"/>
      </left>
      <right style="thin"/>
      <top style="thin"/>
      <bottom>
        <color indexed="63"/>
      </bottom>
    </border>
    <border>
      <left style="thin"/>
      <right style="thin"/>
      <top style="thin"/>
      <bottom>
        <color indexed="63"/>
      </bottom>
    </border>
    <border>
      <left style="medium"/>
      <right style="thin"/>
      <top style="medium"/>
      <bottom style="medium"/>
    </border>
    <border>
      <left style="thin"/>
      <right>
        <color indexed="63"/>
      </right>
      <top style="medium"/>
      <bottom style="medium"/>
    </border>
    <border>
      <left style="thin"/>
      <right style="medium"/>
      <top style="medium"/>
      <bottom style="medium"/>
    </border>
    <border>
      <left style="medium"/>
      <right>
        <color indexed="63"/>
      </right>
      <top style="thin"/>
      <bottom>
        <color indexed="63"/>
      </bottom>
    </border>
    <border>
      <left style="medium"/>
      <right>
        <color indexed="63"/>
      </right>
      <top style="medium"/>
      <bottom style="medium"/>
    </border>
    <border>
      <left>
        <color indexed="63"/>
      </left>
      <right style="thin"/>
      <top style="medium"/>
      <bottom>
        <color indexed="63"/>
      </bottom>
    </border>
    <border>
      <left style="medium"/>
      <right style="medium"/>
      <top style="medium"/>
      <bottom style="medium"/>
    </border>
    <border>
      <left style="thin"/>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style="thin"/>
      <top style="medium"/>
      <bottom style="medium"/>
    </border>
    <border>
      <left>
        <color indexed="63"/>
      </left>
      <right style="thin"/>
      <top>
        <color indexed="63"/>
      </top>
      <bottom>
        <color indexed="63"/>
      </bottom>
    </border>
    <border>
      <left style="medium"/>
      <right style="thin"/>
      <top>
        <color indexed="63"/>
      </top>
      <bottom>
        <color indexed="63"/>
      </bottom>
    </border>
    <border>
      <left style="medium"/>
      <right style="thin"/>
      <top>
        <color indexed="63"/>
      </top>
      <bottom style="thin"/>
    </border>
    <border>
      <left style="thin"/>
      <right style="medium"/>
      <top>
        <color indexed="63"/>
      </top>
      <bottom>
        <color indexed="63"/>
      </bottom>
    </border>
    <border>
      <left style="thin"/>
      <right style="thin"/>
      <top>
        <color indexed="63"/>
      </top>
      <bottom>
        <color indexed="63"/>
      </botto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style="thin"/>
      <right style="medium"/>
      <top>
        <color indexed="63"/>
      </top>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color indexed="63"/>
      </top>
      <bottom style="medium"/>
    </border>
    <border>
      <left style="thin"/>
      <right style="medium"/>
      <top>
        <color indexed="63"/>
      </top>
      <bottom style="medium"/>
    </border>
    <border>
      <left style="medium"/>
      <right style="thin"/>
      <top style="medium"/>
      <bottom>
        <color indexed="63"/>
      </bottom>
    </border>
    <border>
      <left style="thin"/>
      <right style="thin"/>
      <top style="medium"/>
      <bottom>
        <color indexed="63"/>
      </bottom>
    </border>
    <border>
      <left style="thin"/>
      <right>
        <color indexed="63"/>
      </right>
      <top>
        <color indexed="63"/>
      </top>
      <bottom>
        <color indexed="63"/>
      </bottom>
    </border>
    <border>
      <left style="thin"/>
      <right>
        <color indexed="63"/>
      </right>
      <top>
        <color indexed="63"/>
      </top>
      <bottom style="medium"/>
    </border>
    <border>
      <left style="thin"/>
      <right style="thin"/>
      <top style="medium"/>
      <bottom style="medium"/>
    </border>
    <border>
      <left style="thin"/>
      <right style="medium"/>
      <top style="thin"/>
      <bottom>
        <color indexed="63"/>
      </bottom>
    </border>
    <border>
      <left style="thin"/>
      <right style="medium"/>
      <top style="medium"/>
      <bottom>
        <color indexed="63"/>
      </bottom>
    </border>
    <border>
      <left style="dashed">
        <color indexed="18"/>
      </left>
      <right>
        <color indexed="63"/>
      </right>
      <top>
        <color indexed="63"/>
      </top>
      <bottom>
        <color indexed="63"/>
      </bottom>
    </border>
    <border>
      <left style="thin"/>
      <right>
        <color indexed="63"/>
      </right>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9" fillId="2" borderId="0" applyNumberFormat="0" applyBorder="0" applyAlignment="0" applyProtection="0"/>
    <xf numFmtId="0" fontId="79" fillId="3" borderId="0" applyNumberFormat="0" applyBorder="0" applyAlignment="0" applyProtection="0"/>
    <xf numFmtId="0" fontId="79" fillId="4" borderId="0" applyNumberFormat="0" applyBorder="0" applyAlignment="0" applyProtection="0"/>
    <xf numFmtId="0" fontId="79" fillId="5" borderId="0" applyNumberFormat="0" applyBorder="0" applyAlignment="0" applyProtection="0"/>
    <xf numFmtId="0" fontId="79" fillId="6" borderId="0" applyNumberFormat="0" applyBorder="0" applyAlignment="0" applyProtection="0"/>
    <xf numFmtId="0" fontId="79" fillId="7" borderId="0" applyNumberFormat="0" applyBorder="0" applyAlignment="0" applyProtection="0"/>
    <xf numFmtId="0" fontId="79" fillId="8" borderId="0" applyNumberFormat="0" applyBorder="0" applyAlignment="0" applyProtection="0"/>
    <xf numFmtId="0" fontId="79" fillId="9" borderId="0" applyNumberFormat="0" applyBorder="0" applyAlignment="0" applyProtection="0"/>
    <xf numFmtId="0" fontId="79" fillId="10" borderId="0" applyNumberFormat="0" applyBorder="0" applyAlignment="0" applyProtection="0"/>
    <xf numFmtId="0" fontId="79" fillId="11" borderId="0" applyNumberFormat="0" applyBorder="0" applyAlignment="0" applyProtection="0"/>
    <xf numFmtId="0" fontId="79" fillId="12" borderId="0" applyNumberFormat="0" applyBorder="0" applyAlignment="0" applyProtection="0"/>
    <xf numFmtId="0" fontId="79" fillId="13" borderId="0" applyNumberFormat="0" applyBorder="0" applyAlignment="0" applyProtection="0"/>
    <xf numFmtId="0" fontId="80" fillId="14" borderId="0" applyNumberFormat="0" applyBorder="0" applyAlignment="0" applyProtection="0"/>
    <xf numFmtId="0" fontId="80" fillId="15" borderId="0" applyNumberFormat="0" applyBorder="0" applyAlignment="0" applyProtection="0"/>
    <xf numFmtId="0" fontId="80" fillId="16" borderId="0" applyNumberFormat="0" applyBorder="0" applyAlignment="0" applyProtection="0"/>
    <xf numFmtId="0" fontId="80" fillId="17" borderId="0" applyNumberFormat="0" applyBorder="0" applyAlignment="0" applyProtection="0"/>
    <xf numFmtId="0" fontId="80" fillId="18" borderId="0" applyNumberFormat="0" applyBorder="0" applyAlignment="0" applyProtection="0"/>
    <xf numFmtId="0" fontId="80" fillId="19" borderId="0" applyNumberFormat="0" applyBorder="0" applyAlignment="0" applyProtection="0"/>
    <xf numFmtId="0" fontId="80" fillId="20" borderId="0" applyNumberFormat="0" applyBorder="0" applyAlignment="0" applyProtection="0"/>
    <xf numFmtId="0" fontId="80" fillId="21" borderId="0" applyNumberFormat="0" applyBorder="0" applyAlignment="0" applyProtection="0"/>
    <xf numFmtId="0" fontId="80" fillId="22" borderId="0" applyNumberFormat="0" applyBorder="0" applyAlignment="0" applyProtection="0"/>
    <xf numFmtId="0" fontId="80" fillId="23" borderId="0" applyNumberFormat="0" applyBorder="0" applyAlignment="0" applyProtection="0"/>
    <xf numFmtId="0" fontId="80" fillId="24" borderId="0" applyNumberFormat="0" applyBorder="0" applyAlignment="0" applyProtection="0"/>
    <xf numFmtId="0" fontId="80" fillId="25" borderId="0" applyNumberFormat="0" applyBorder="0" applyAlignment="0" applyProtection="0"/>
    <xf numFmtId="0" fontId="81" fillId="26" borderId="0" applyNumberFormat="0" applyBorder="0" applyAlignment="0" applyProtection="0"/>
    <xf numFmtId="0" fontId="82" fillId="27" borderId="1" applyNumberFormat="0" applyAlignment="0" applyProtection="0"/>
    <xf numFmtId="0" fontId="8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4" fillId="0" borderId="0" applyNumberFormat="0" applyFill="0" applyBorder="0" applyAlignment="0" applyProtection="0"/>
    <xf numFmtId="0" fontId="27" fillId="0" borderId="0" applyNumberFormat="0" applyFill="0" applyBorder="0" applyAlignment="0" applyProtection="0"/>
    <xf numFmtId="0" fontId="85" fillId="29" borderId="0" applyNumberFormat="0" applyBorder="0" applyAlignment="0" applyProtection="0"/>
    <xf numFmtId="0" fontId="86" fillId="0" borderId="3" applyNumberFormat="0" applyFill="0" applyAlignment="0" applyProtection="0"/>
    <xf numFmtId="0" fontId="87" fillId="0" borderId="4" applyNumberFormat="0" applyFill="0" applyAlignment="0" applyProtection="0"/>
    <xf numFmtId="0" fontId="88" fillId="0" borderId="5" applyNumberFormat="0" applyFill="0" applyAlignment="0" applyProtection="0"/>
    <xf numFmtId="0" fontId="88" fillId="0" borderId="0" applyNumberFormat="0" applyFill="0" applyBorder="0" applyAlignment="0" applyProtection="0"/>
    <xf numFmtId="0" fontId="1" fillId="0" borderId="0" applyNumberFormat="0" applyFill="0" applyBorder="0" applyAlignment="0" applyProtection="0"/>
    <xf numFmtId="0" fontId="89" fillId="30" borderId="1" applyNumberFormat="0" applyAlignment="0" applyProtection="0"/>
    <xf numFmtId="0" fontId="90" fillId="0" borderId="6" applyNumberFormat="0" applyFill="0" applyAlignment="0" applyProtection="0"/>
    <xf numFmtId="0" fontId="91" fillId="31" borderId="0" applyNumberFormat="0" applyBorder="0" applyAlignment="0" applyProtection="0"/>
    <xf numFmtId="0" fontId="46" fillId="0" borderId="0">
      <alignment/>
      <protection/>
    </xf>
    <xf numFmtId="0" fontId="0" fillId="32" borderId="7" applyNumberFormat="0" applyFont="0" applyAlignment="0" applyProtection="0"/>
    <xf numFmtId="0" fontId="92" fillId="27" borderId="8" applyNumberFormat="0" applyAlignment="0" applyProtection="0"/>
    <xf numFmtId="9" fontId="0" fillId="0" borderId="0" applyFont="0" applyFill="0" applyBorder="0" applyAlignment="0" applyProtection="0"/>
    <xf numFmtId="0" fontId="93" fillId="0" borderId="0" applyNumberFormat="0" applyFill="0" applyBorder="0" applyAlignment="0" applyProtection="0"/>
    <xf numFmtId="0" fontId="94" fillId="0" borderId="9" applyNumberFormat="0" applyFill="0" applyAlignment="0" applyProtection="0"/>
    <xf numFmtId="0" fontId="95" fillId="0" borderId="0" applyNumberFormat="0" applyFill="0" applyBorder="0" applyAlignment="0" applyProtection="0"/>
  </cellStyleXfs>
  <cellXfs count="526">
    <xf numFmtId="0" fontId="0" fillId="0" borderId="0" xfId="0" applyAlignment="1">
      <alignment/>
    </xf>
    <xf numFmtId="0" fontId="2" fillId="0" borderId="0" xfId="0" applyFont="1" applyAlignment="1">
      <alignment horizontal="centerContinuous"/>
    </xf>
    <xf numFmtId="0" fontId="3" fillId="0" borderId="0" xfId="0" applyFont="1" applyAlignment="1">
      <alignment/>
    </xf>
    <xf numFmtId="0" fontId="4" fillId="0" borderId="0" xfId="0" applyFont="1" applyAlignment="1">
      <alignment/>
    </xf>
    <xf numFmtId="0" fontId="6" fillId="0" borderId="0" xfId="0" applyFont="1" applyAlignment="1">
      <alignment/>
    </xf>
    <xf numFmtId="0" fontId="0" fillId="0" borderId="0" xfId="0" applyFont="1" applyAlignment="1">
      <alignment/>
    </xf>
    <xf numFmtId="0" fontId="7" fillId="0" borderId="0" xfId="0" applyFont="1" applyAlignment="1" applyProtection="1">
      <alignment horizontal="left"/>
      <protection hidden="1"/>
    </xf>
    <xf numFmtId="0" fontId="8" fillId="0" borderId="0" xfId="0" applyFont="1" applyAlignment="1" applyProtection="1">
      <alignment horizontal="left"/>
      <protection hidden="1"/>
    </xf>
    <xf numFmtId="0" fontId="7" fillId="0" borderId="0" xfId="0" applyFont="1" applyAlignment="1" applyProtection="1">
      <alignment horizontal="right"/>
      <protection hidden="1"/>
    </xf>
    <xf numFmtId="0" fontId="0" fillId="0" borderId="0" xfId="0" applyFont="1" applyAlignment="1" applyProtection="1">
      <alignment/>
      <protection locked="0"/>
    </xf>
    <xf numFmtId="0" fontId="0" fillId="0" borderId="0" xfId="0" applyFont="1" applyAlignment="1" applyProtection="1">
      <alignment horizontal="left"/>
      <protection hidden="1"/>
    </xf>
    <xf numFmtId="0" fontId="0" fillId="0" borderId="0" xfId="0" applyFont="1" applyAlignment="1" applyProtection="1">
      <alignment/>
      <protection hidden="1"/>
    </xf>
    <xf numFmtId="0" fontId="9" fillId="0" borderId="0" xfId="0" applyFont="1" applyAlignment="1" applyProtection="1">
      <alignment horizontal="left"/>
      <protection hidden="1"/>
    </xf>
    <xf numFmtId="0" fontId="10" fillId="0" borderId="0" xfId="0" applyFont="1" applyAlignment="1" applyProtection="1">
      <alignment/>
      <protection hidden="1"/>
    </xf>
    <xf numFmtId="0" fontId="3" fillId="0" borderId="10" xfId="0" applyFont="1" applyBorder="1" applyAlignment="1" applyProtection="1">
      <alignment horizontal="center"/>
      <protection hidden="1" locked="0"/>
    </xf>
    <xf numFmtId="0" fontId="10" fillId="0" borderId="0" xfId="0" applyFont="1" applyAlignment="1" applyProtection="1">
      <alignment/>
      <protection hidden="1"/>
    </xf>
    <xf numFmtId="0" fontId="11" fillId="0" borderId="0" xfId="0" applyFont="1" applyAlignment="1" applyProtection="1">
      <alignment horizontal="right" vertical="top"/>
      <protection hidden="1"/>
    </xf>
    <xf numFmtId="0" fontId="0" fillId="0" borderId="0" xfId="0" applyFont="1" applyBorder="1" applyAlignment="1" applyProtection="1">
      <alignment/>
      <protection hidden="1"/>
    </xf>
    <xf numFmtId="0" fontId="0" fillId="0" borderId="11" xfId="0" applyFont="1" applyBorder="1" applyAlignment="1" applyProtection="1">
      <alignment/>
      <protection hidden="1"/>
    </xf>
    <xf numFmtId="14" fontId="0" fillId="0" borderId="0" xfId="0" applyNumberFormat="1" applyFont="1" applyBorder="1" applyAlignment="1" applyProtection="1">
      <alignment horizontal="right"/>
      <protection hidden="1"/>
    </xf>
    <xf numFmtId="14" fontId="0" fillId="0" borderId="0" xfId="0" applyNumberFormat="1" applyFont="1" applyBorder="1" applyAlignment="1" applyProtection="1">
      <alignment horizontal="left"/>
      <protection hidden="1"/>
    </xf>
    <xf numFmtId="0" fontId="0" fillId="0" borderId="0" xfId="0" applyFont="1" applyBorder="1" applyAlignment="1" applyProtection="1">
      <alignment horizontal="left"/>
      <protection hidden="1"/>
    </xf>
    <xf numFmtId="1" fontId="0" fillId="0" borderId="0" xfId="0" applyNumberFormat="1" applyFont="1" applyBorder="1" applyAlignment="1" applyProtection="1">
      <alignment horizontal="right"/>
      <protection hidden="1"/>
    </xf>
    <xf numFmtId="0" fontId="0" fillId="0" borderId="10" xfId="0" applyFont="1" applyBorder="1" applyAlignment="1" applyProtection="1">
      <alignment/>
      <protection hidden="1"/>
    </xf>
    <xf numFmtId="0" fontId="0" fillId="0" borderId="10" xfId="0" applyFont="1" applyBorder="1" applyAlignment="1" applyProtection="1">
      <alignment/>
      <protection hidden="1" locked="0"/>
    </xf>
    <xf numFmtId="0" fontId="0" fillId="0" borderId="0" xfId="0" applyFont="1" applyAlignment="1" applyProtection="1">
      <alignment horizontal="right"/>
      <protection hidden="1"/>
    </xf>
    <xf numFmtId="0" fontId="0" fillId="0" borderId="10" xfId="0" applyFont="1" applyBorder="1" applyAlignment="1" applyProtection="1">
      <alignment horizontal="centerContinuous"/>
      <protection hidden="1" locked="0"/>
    </xf>
    <xf numFmtId="0" fontId="0" fillId="0" borderId="10" xfId="0" applyFont="1" applyBorder="1" applyAlignment="1" applyProtection="1">
      <alignment horizontal="centerContinuous"/>
      <protection hidden="1"/>
    </xf>
    <xf numFmtId="0" fontId="0" fillId="0" borderId="0" xfId="0" applyFont="1" applyBorder="1" applyAlignment="1" applyProtection="1">
      <alignment horizontal="right"/>
      <protection hidden="1"/>
    </xf>
    <xf numFmtId="0" fontId="0" fillId="0" borderId="11" xfId="0" applyFont="1" applyBorder="1" applyAlignment="1" applyProtection="1">
      <alignment horizontal="centerContinuous"/>
      <protection hidden="1"/>
    </xf>
    <xf numFmtId="49" fontId="0" fillId="0" borderId="0" xfId="0" applyNumberFormat="1" applyFont="1" applyBorder="1" applyAlignment="1" applyProtection="1">
      <alignment horizontal="right"/>
      <protection hidden="1"/>
    </xf>
    <xf numFmtId="166" fontId="0" fillId="0" borderId="11" xfId="0" applyNumberFormat="1" applyFont="1" applyBorder="1" applyAlignment="1" applyProtection="1">
      <alignment horizontal="centerContinuous"/>
      <protection hidden="1"/>
    </xf>
    <xf numFmtId="166" fontId="0" fillId="0" borderId="10" xfId="0" applyNumberFormat="1" applyFont="1" applyBorder="1" applyAlignment="1" applyProtection="1">
      <alignment horizontal="centerContinuous"/>
      <protection hidden="1" locked="0"/>
    </xf>
    <xf numFmtId="166" fontId="0" fillId="0" borderId="10" xfId="0" applyNumberFormat="1" applyFont="1" applyBorder="1" applyAlignment="1" applyProtection="1">
      <alignment horizontal="centerContinuous"/>
      <protection hidden="1"/>
    </xf>
    <xf numFmtId="0" fontId="0" fillId="0" borderId="10" xfId="0" applyFont="1" applyBorder="1" applyAlignment="1" applyProtection="1">
      <alignment horizontal="left"/>
      <protection hidden="1" locked="0"/>
    </xf>
    <xf numFmtId="0" fontId="0" fillId="0" borderId="0" xfId="0" applyFont="1" applyBorder="1" applyAlignment="1" applyProtection="1">
      <alignment horizontal="centerContinuous"/>
      <protection hidden="1"/>
    </xf>
    <xf numFmtId="0" fontId="0" fillId="0" borderId="10" xfId="0" applyFont="1" applyBorder="1" applyAlignment="1" applyProtection="1">
      <alignment horizontal="left"/>
      <protection hidden="1"/>
    </xf>
    <xf numFmtId="0" fontId="0" fillId="0" borderId="11" xfId="0" applyFont="1" applyBorder="1" applyAlignment="1" applyProtection="1">
      <alignment horizontal="left"/>
      <protection hidden="1" locked="0"/>
    </xf>
    <xf numFmtId="0" fontId="0" fillId="0" borderId="0" xfId="0" applyFont="1" applyBorder="1" applyAlignment="1" applyProtection="1">
      <alignment horizontal="center"/>
      <protection hidden="1"/>
    </xf>
    <xf numFmtId="166" fontId="0" fillId="0" borderId="10" xfId="0" applyNumberFormat="1" applyFont="1" applyBorder="1" applyAlignment="1" applyProtection="1">
      <alignment/>
      <protection hidden="1"/>
    </xf>
    <xf numFmtId="0" fontId="3" fillId="0" borderId="11" xfId="0" applyFont="1" applyBorder="1" applyAlignment="1" applyProtection="1">
      <alignment horizontal="center"/>
      <protection hidden="1" locked="0"/>
    </xf>
    <xf numFmtId="0" fontId="11" fillId="0" borderId="0" xfId="0" applyFont="1" applyAlignment="1" applyProtection="1">
      <alignment horizontal="center"/>
      <protection hidden="1"/>
    </xf>
    <xf numFmtId="0" fontId="0" fillId="0" borderId="0" xfId="0" applyFont="1" applyBorder="1" applyAlignment="1" applyProtection="1">
      <alignment/>
      <protection hidden="1"/>
    </xf>
    <xf numFmtId="0" fontId="10" fillId="0" borderId="0" xfId="0" applyFont="1" applyBorder="1" applyAlignment="1" applyProtection="1">
      <alignment horizontal="center"/>
      <protection hidden="1"/>
    </xf>
    <xf numFmtId="0" fontId="0" fillId="0" borderId="0" xfId="0" applyFont="1" applyAlignment="1" applyProtection="1">
      <alignment horizontal="center"/>
      <protection hidden="1"/>
    </xf>
    <xf numFmtId="14" fontId="0" fillId="0" borderId="0" xfId="0" applyNumberFormat="1" applyFont="1" applyAlignment="1" applyProtection="1">
      <alignment/>
      <protection hidden="1"/>
    </xf>
    <xf numFmtId="0" fontId="3" fillId="0" borderId="0" xfId="0" applyNumberFormat="1" applyFont="1" applyBorder="1" applyAlignment="1" applyProtection="1">
      <alignment horizontal="center"/>
      <protection hidden="1"/>
    </xf>
    <xf numFmtId="0" fontId="7" fillId="0" borderId="0" xfId="0" applyFont="1" applyBorder="1" applyAlignment="1" applyProtection="1">
      <alignment horizontal="centerContinuous"/>
      <protection hidden="1"/>
    </xf>
    <xf numFmtId="166" fontId="0" fillId="0" borderId="0" xfId="0" applyNumberFormat="1" applyFont="1" applyBorder="1" applyAlignment="1" applyProtection="1">
      <alignment horizontal="centerContinuous"/>
      <protection hidden="1"/>
    </xf>
    <xf numFmtId="0" fontId="13" fillId="0" borderId="0" xfId="0" applyFont="1" applyAlignment="1">
      <alignment/>
    </xf>
    <xf numFmtId="0" fontId="13" fillId="0" borderId="0" xfId="0" applyFont="1" applyAlignment="1" applyProtection="1">
      <alignment/>
      <protection locked="0"/>
    </xf>
    <xf numFmtId="0" fontId="0" fillId="0" borderId="0" xfId="0" applyFont="1" applyFill="1" applyBorder="1" applyAlignment="1">
      <alignment/>
    </xf>
    <xf numFmtId="0" fontId="0" fillId="0" borderId="0" xfId="0" applyFont="1" applyAlignment="1">
      <alignment horizontal="center"/>
    </xf>
    <xf numFmtId="0" fontId="8" fillId="0" borderId="0" xfId="0" applyFont="1" applyAlignment="1" applyProtection="1">
      <alignment horizontal="centerContinuous"/>
      <protection hidden="1"/>
    </xf>
    <xf numFmtId="0" fontId="14" fillId="0" borderId="0" xfId="0" applyFont="1" applyAlignment="1" applyProtection="1">
      <alignment horizontal="center"/>
      <protection hidden="1"/>
    </xf>
    <xf numFmtId="1" fontId="3" fillId="0" borderId="0" xfId="0" applyNumberFormat="1" applyFont="1" applyBorder="1" applyAlignment="1" applyProtection="1">
      <alignment horizontal="center"/>
      <protection hidden="1"/>
    </xf>
    <xf numFmtId="0" fontId="0" fillId="0" borderId="0" xfId="0" applyAlignment="1" applyProtection="1">
      <alignment/>
      <protection/>
    </xf>
    <xf numFmtId="0" fontId="0" fillId="0" borderId="0" xfId="0" applyBorder="1" applyAlignment="1" applyProtection="1">
      <alignment/>
      <protection/>
    </xf>
    <xf numFmtId="0" fontId="0" fillId="0" borderId="10" xfId="0" applyBorder="1" applyAlignment="1" applyProtection="1">
      <alignment/>
      <protection/>
    </xf>
    <xf numFmtId="0" fontId="0" fillId="0" borderId="12" xfId="0" applyBorder="1" applyAlignment="1" applyProtection="1">
      <alignment horizontal="centerContinuous"/>
      <protection/>
    </xf>
    <xf numFmtId="0" fontId="10" fillId="0" borderId="12" xfId="0" applyFont="1" applyBorder="1" applyAlignment="1" applyProtection="1">
      <alignment horizontal="centerContinuous"/>
      <protection/>
    </xf>
    <xf numFmtId="0" fontId="10" fillId="0" borderId="0" xfId="0" applyFont="1" applyAlignment="1" applyProtection="1">
      <alignment horizontal="centerContinuous"/>
      <protection/>
    </xf>
    <xf numFmtId="0" fontId="15" fillId="0" borderId="0" xfId="0" applyFont="1" applyAlignment="1" applyProtection="1">
      <alignment/>
      <protection/>
    </xf>
    <xf numFmtId="0" fontId="0" fillId="0" borderId="11" xfId="0" applyBorder="1" applyAlignment="1" applyProtection="1">
      <alignment horizontal="center"/>
      <protection locked="0"/>
    </xf>
    <xf numFmtId="0" fontId="0" fillId="0" borderId="0" xfId="0" applyAlignment="1" applyProtection="1">
      <alignment horizontal="center"/>
      <protection locked="0"/>
    </xf>
    <xf numFmtId="0" fontId="0" fillId="0" borderId="0" xfId="0" applyAlignment="1">
      <alignment horizontal="right"/>
    </xf>
    <xf numFmtId="0" fontId="0" fillId="0" borderId="0" xfId="0" applyAlignment="1" applyProtection="1">
      <alignment horizontal="right" vertical="center"/>
      <protection hidden="1"/>
    </xf>
    <xf numFmtId="0" fontId="17" fillId="0" borderId="0" xfId="0" applyFont="1" applyAlignment="1" applyProtection="1">
      <alignment horizontal="centerContinuous"/>
      <protection hidden="1"/>
    </xf>
    <xf numFmtId="14" fontId="6" fillId="0" borderId="0" xfId="0" applyNumberFormat="1" applyFont="1" applyAlignment="1" applyProtection="1">
      <alignment/>
      <protection hidden="1"/>
    </xf>
    <xf numFmtId="0" fontId="2" fillId="0" borderId="0" xfId="0" applyFont="1" applyAlignment="1" applyProtection="1">
      <alignment vertical="center"/>
      <protection/>
    </xf>
    <xf numFmtId="49" fontId="0" fillId="0" borderId="0" xfId="0" applyNumberFormat="1" applyAlignment="1" applyProtection="1">
      <alignment horizontal="center"/>
      <protection/>
    </xf>
    <xf numFmtId="0" fontId="4" fillId="0" borderId="0" xfId="0" applyFont="1" applyAlignment="1" applyProtection="1">
      <alignment/>
      <protection/>
    </xf>
    <xf numFmtId="0" fontId="6" fillId="0" borderId="0" xfId="0" applyFont="1" applyAlignment="1" applyProtection="1">
      <alignment/>
      <protection/>
    </xf>
    <xf numFmtId="0" fontId="0" fillId="0" borderId="0" xfId="0" applyAlignment="1" applyProtection="1">
      <alignment horizontal="right"/>
      <protection/>
    </xf>
    <xf numFmtId="0" fontId="4" fillId="0" borderId="0" xfId="0" applyFont="1" applyAlignment="1" applyProtection="1">
      <alignment vertical="center"/>
      <protection/>
    </xf>
    <xf numFmtId="49" fontId="0" fillId="0" borderId="0" xfId="0" applyNumberFormat="1" applyAlignment="1">
      <alignment horizontal="right"/>
    </xf>
    <xf numFmtId="0" fontId="0" fillId="0" borderId="13" xfId="0" applyBorder="1" applyAlignment="1">
      <alignment/>
    </xf>
    <xf numFmtId="0" fontId="0" fillId="0" borderId="14" xfId="0" applyFont="1" applyBorder="1" applyAlignment="1">
      <alignment horizontal="center"/>
    </xf>
    <xf numFmtId="0" fontId="0" fillId="0" borderId="15" xfId="0" applyFont="1" applyFill="1" applyBorder="1" applyAlignment="1">
      <alignment horizontal="center"/>
    </xf>
    <xf numFmtId="14" fontId="3" fillId="0" borderId="0" xfId="0" applyNumberFormat="1" applyFont="1" applyAlignment="1" applyProtection="1">
      <alignment/>
      <protection hidden="1"/>
    </xf>
    <xf numFmtId="1" fontId="3" fillId="0" borderId="16" xfId="0" applyNumberFormat="1" applyFont="1" applyBorder="1" applyAlignment="1" applyProtection="1">
      <alignment horizontal="centerContinuous"/>
      <protection/>
    </xf>
    <xf numFmtId="0" fontId="0" fillId="0" borderId="17" xfId="0" applyFont="1" applyBorder="1" applyAlignment="1">
      <alignment/>
    </xf>
    <xf numFmtId="0" fontId="0" fillId="0" borderId="13" xfId="0" applyFont="1" applyBorder="1" applyAlignment="1">
      <alignment/>
    </xf>
    <xf numFmtId="0" fontId="0" fillId="0" borderId="18" xfId="0" applyFont="1" applyBorder="1" applyAlignment="1">
      <alignment horizontal="centerContinuous" vertical="center"/>
    </xf>
    <xf numFmtId="0" fontId="0" fillId="0" borderId="19" xfId="0" applyFont="1" applyBorder="1" applyAlignment="1">
      <alignment horizontal="centerContinuous" vertical="center"/>
    </xf>
    <xf numFmtId="0" fontId="0" fillId="0" borderId="20" xfId="0" applyFont="1" applyFill="1" applyBorder="1" applyAlignment="1">
      <alignment horizontal="center"/>
    </xf>
    <xf numFmtId="0" fontId="0" fillId="0" borderId="17" xfId="0" applyFont="1" applyBorder="1" applyAlignment="1">
      <alignment horizontal="center"/>
    </xf>
    <xf numFmtId="0" fontId="9" fillId="0" borderId="21" xfId="0" applyFont="1" applyBorder="1" applyAlignment="1">
      <alignment horizontal="centerContinuous"/>
    </xf>
    <xf numFmtId="0" fontId="9" fillId="0" borderId="0" xfId="0" applyFont="1" applyBorder="1" applyAlignment="1">
      <alignment horizontal="centerContinuous"/>
    </xf>
    <xf numFmtId="0" fontId="9" fillId="0" borderId="0" xfId="0" applyFont="1" applyAlignment="1">
      <alignment horizontal="centerContinuous"/>
    </xf>
    <xf numFmtId="0" fontId="9" fillId="0" borderId="22" xfId="0" applyFont="1" applyBorder="1" applyAlignment="1">
      <alignment horizontal="centerContinuous"/>
    </xf>
    <xf numFmtId="0" fontId="0" fillId="0" borderId="23" xfId="0" applyFont="1" applyBorder="1" applyAlignment="1">
      <alignment horizontal="center"/>
    </xf>
    <xf numFmtId="0" fontId="0" fillId="0" borderId="24" xfId="0" applyFont="1" applyFill="1" applyBorder="1" applyAlignment="1">
      <alignment horizontal="center"/>
    </xf>
    <xf numFmtId="0" fontId="0" fillId="0" borderId="21" xfId="0" applyFont="1" applyBorder="1" applyAlignment="1">
      <alignment horizontal="left"/>
    </xf>
    <xf numFmtId="0" fontId="0" fillId="0" borderId="24" xfId="0" applyFont="1" applyFill="1" applyBorder="1" applyAlignment="1">
      <alignment horizontal="centerContinuous"/>
    </xf>
    <xf numFmtId="0" fontId="0" fillId="0" borderId="14" xfId="0" applyFont="1" applyBorder="1" applyAlignment="1">
      <alignment/>
    </xf>
    <xf numFmtId="0" fontId="0" fillId="0" borderId="25" xfId="0" applyFont="1" applyBorder="1" applyAlignment="1">
      <alignment/>
    </xf>
    <xf numFmtId="0" fontId="9" fillId="0" borderId="25" xfId="0" applyFont="1" applyBorder="1" applyAlignment="1">
      <alignment horizontal="centerContinuous"/>
    </xf>
    <xf numFmtId="0" fontId="9" fillId="0" borderId="26" xfId="0" applyFont="1" applyBorder="1" applyAlignment="1">
      <alignment horizontal="centerContinuous"/>
    </xf>
    <xf numFmtId="0" fontId="0" fillId="0" borderId="26" xfId="0" applyFont="1" applyBorder="1" applyAlignment="1">
      <alignment horizontal="center"/>
    </xf>
    <xf numFmtId="0" fontId="9" fillId="0" borderId="17" xfId="0" applyFont="1" applyBorder="1" applyAlignment="1">
      <alignment horizontal="left"/>
    </xf>
    <xf numFmtId="0" fontId="0" fillId="0" borderId="10" xfId="0" applyFont="1" applyBorder="1" applyAlignment="1">
      <alignment/>
    </xf>
    <xf numFmtId="0" fontId="0" fillId="0" borderId="27" xfId="0" applyFont="1" applyBorder="1" applyAlignment="1">
      <alignment/>
    </xf>
    <xf numFmtId="171" fontId="0" fillId="0" borderId="28" xfId="0" applyNumberFormat="1" applyFont="1" applyBorder="1" applyAlignment="1" applyProtection="1">
      <alignment/>
      <protection locked="0"/>
    </xf>
    <xf numFmtId="171" fontId="0" fillId="0" borderId="29" xfId="0" applyNumberFormat="1" applyFont="1" applyFill="1" applyBorder="1" applyAlignment="1" applyProtection="1">
      <alignment/>
      <protection locked="0"/>
    </xf>
    <xf numFmtId="171" fontId="0" fillId="0" borderId="29" xfId="0" applyNumberFormat="1" applyFont="1" applyBorder="1" applyAlignment="1" applyProtection="1">
      <alignment/>
      <protection/>
    </xf>
    <xf numFmtId="6" fontId="0" fillId="0" borderId="29" xfId="0" applyNumberFormat="1" applyFont="1" applyFill="1" applyBorder="1" applyAlignment="1" applyProtection="1">
      <alignment horizontal="right" vertical="center"/>
      <protection locked="0"/>
    </xf>
    <xf numFmtId="6" fontId="0" fillId="0" borderId="29" xfId="0" applyNumberFormat="1" applyFont="1" applyBorder="1" applyAlignment="1" applyProtection="1">
      <alignment horizontal="right" vertical="center"/>
      <protection locked="0"/>
    </xf>
    <xf numFmtId="6" fontId="0" fillId="0" borderId="29" xfId="0" applyNumberFormat="1" applyFont="1" applyFill="1" applyBorder="1" applyAlignment="1" applyProtection="1">
      <alignment horizontal="right" vertical="center"/>
      <protection/>
    </xf>
    <xf numFmtId="0" fontId="0" fillId="0" borderId="11" xfId="0" applyFont="1" applyBorder="1" applyAlignment="1">
      <alignment/>
    </xf>
    <xf numFmtId="0" fontId="0" fillId="0" borderId="30" xfId="0" applyFont="1" applyBorder="1" applyAlignment="1">
      <alignment/>
    </xf>
    <xf numFmtId="171" fontId="0" fillId="0" borderId="31" xfId="0" applyNumberFormat="1" applyFont="1" applyBorder="1" applyAlignment="1" applyProtection="1">
      <alignment/>
      <protection locked="0"/>
    </xf>
    <xf numFmtId="171" fontId="0" fillId="0" borderId="32" xfId="0" applyNumberFormat="1" applyFont="1" applyFill="1" applyBorder="1" applyAlignment="1" applyProtection="1">
      <alignment/>
      <protection locked="0"/>
    </xf>
    <xf numFmtId="6" fontId="0" fillId="0" borderId="32" xfId="0" applyNumberFormat="1" applyFont="1" applyFill="1" applyBorder="1" applyAlignment="1" applyProtection="1">
      <alignment horizontal="right" vertical="center"/>
      <protection locked="0"/>
    </xf>
    <xf numFmtId="6" fontId="0" fillId="0" borderId="32" xfId="0" applyNumberFormat="1" applyFont="1" applyBorder="1" applyAlignment="1" applyProtection="1">
      <alignment horizontal="right" vertical="center"/>
      <protection locked="0"/>
    </xf>
    <xf numFmtId="0" fontId="0" fillId="0" borderId="21" xfId="0" applyFont="1" applyBorder="1" applyAlignment="1">
      <alignment horizontal="centerContinuous" vertical="top"/>
    </xf>
    <xf numFmtId="0" fontId="0" fillId="0" borderId="0" xfId="0" applyFont="1" applyBorder="1" applyAlignment="1">
      <alignment horizontal="center" vertical="top"/>
    </xf>
    <xf numFmtId="0" fontId="0" fillId="0" borderId="0" xfId="0" applyFont="1" applyBorder="1" applyAlignment="1">
      <alignment/>
    </xf>
    <xf numFmtId="0" fontId="0" fillId="0" borderId="12" xfId="0" applyFont="1" applyBorder="1" applyAlignment="1">
      <alignment/>
    </xf>
    <xf numFmtId="0" fontId="0" fillId="0" borderId="33" xfId="0" applyFont="1" applyBorder="1" applyAlignment="1">
      <alignment/>
    </xf>
    <xf numFmtId="171" fontId="0" fillId="0" borderId="34" xfId="0" applyNumberFormat="1" applyFont="1" applyBorder="1" applyAlignment="1" applyProtection="1">
      <alignment/>
      <protection locked="0"/>
    </xf>
    <xf numFmtId="171" fontId="0" fillId="0" borderId="35" xfId="0" applyNumberFormat="1" applyFont="1" applyFill="1" applyBorder="1" applyAlignment="1" applyProtection="1">
      <alignment/>
      <protection locked="0"/>
    </xf>
    <xf numFmtId="6" fontId="0" fillId="0" borderId="35" xfId="0" applyNumberFormat="1" applyFont="1" applyFill="1" applyBorder="1" applyAlignment="1" applyProtection="1">
      <alignment horizontal="right" vertical="center"/>
      <protection locked="0"/>
    </xf>
    <xf numFmtId="6" fontId="0" fillId="0" borderId="35" xfId="0" applyNumberFormat="1" applyFont="1" applyBorder="1" applyAlignment="1" applyProtection="1">
      <alignment horizontal="right" vertical="center"/>
      <protection locked="0"/>
    </xf>
    <xf numFmtId="171" fontId="0" fillId="0" borderId="36" xfId="0" applyNumberFormat="1" applyFont="1" applyBorder="1" applyAlignment="1">
      <alignment vertical="center"/>
    </xf>
    <xf numFmtId="171" fontId="0" fillId="0" borderId="37" xfId="0" applyNumberFormat="1" applyFont="1" applyFill="1" applyBorder="1" applyAlignment="1">
      <alignment vertical="center"/>
    </xf>
    <xf numFmtId="171" fontId="0" fillId="0" borderId="37" xfId="0" applyNumberFormat="1" applyFont="1" applyBorder="1" applyAlignment="1">
      <alignment vertical="center"/>
    </xf>
    <xf numFmtId="6" fontId="0" fillId="0" borderId="37" xfId="0" applyNumberFormat="1" applyFont="1" applyFill="1" applyBorder="1" applyAlignment="1">
      <alignment vertical="center"/>
    </xf>
    <xf numFmtId="6" fontId="0" fillId="0" borderId="37" xfId="0" applyNumberFormat="1" applyFont="1" applyBorder="1" applyAlignment="1">
      <alignment vertical="center"/>
    </xf>
    <xf numFmtId="6" fontId="0" fillId="0" borderId="38" xfId="0" applyNumberFormat="1" applyFont="1" applyFill="1" applyBorder="1" applyAlignment="1">
      <alignment vertical="center"/>
    </xf>
    <xf numFmtId="14" fontId="0" fillId="0" borderId="0" xfId="0" applyNumberFormat="1" applyFont="1" applyBorder="1" applyAlignment="1" applyProtection="1">
      <alignment horizontal="centerContinuous"/>
      <protection/>
    </xf>
    <xf numFmtId="0" fontId="9" fillId="0" borderId="17" xfId="0" applyFont="1" applyBorder="1" applyAlignment="1" applyProtection="1">
      <alignment horizontal="left"/>
      <protection/>
    </xf>
    <xf numFmtId="0" fontId="0" fillId="0" borderId="0" xfId="0" applyFont="1" applyBorder="1" applyAlignment="1" applyProtection="1">
      <alignment/>
      <protection/>
    </xf>
    <xf numFmtId="0" fontId="0" fillId="0" borderId="0" xfId="0" applyFont="1" applyAlignment="1" applyProtection="1">
      <alignment/>
      <protection/>
    </xf>
    <xf numFmtId="0" fontId="0" fillId="0" borderId="39" xfId="0" applyFont="1" applyBorder="1" applyAlignment="1" applyProtection="1">
      <alignment horizontal="centerContinuous" vertical="top"/>
      <protection/>
    </xf>
    <xf numFmtId="0" fontId="0" fillId="0" borderId="0" xfId="0" applyFont="1" applyBorder="1" applyAlignment="1" applyProtection="1">
      <alignment horizontal="center" vertical="top"/>
      <protection/>
    </xf>
    <xf numFmtId="0" fontId="0" fillId="0" borderId="14" xfId="0" applyFont="1" applyBorder="1" applyAlignment="1" applyProtection="1">
      <alignment/>
      <protection/>
    </xf>
    <xf numFmtId="0" fontId="0" fillId="0" borderId="21" xfId="0" applyFont="1" applyBorder="1" applyAlignment="1" applyProtection="1">
      <alignment horizontal="centerContinuous" vertical="top"/>
      <protection/>
    </xf>
    <xf numFmtId="0" fontId="9" fillId="0" borderId="0" xfId="0" applyFont="1" applyBorder="1" applyAlignment="1">
      <alignment horizontal="left" vertical="center"/>
    </xf>
    <xf numFmtId="0" fontId="9" fillId="0" borderId="0" xfId="0" applyFont="1" applyBorder="1" applyAlignment="1">
      <alignment horizontal="centerContinuous" vertical="center"/>
    </xf>
    <xf numFmtId="0" fontId="0" fillId="0" borderId="0" xfId="0" applyFont="1" applyFill="1" applyBorder="1" applyAlignment="1" applyProtection="1">
      <alignment horizontal="left" vertical="center"/>
      <protection/>
    </xf>
    <xf numFmtId="0" fontId="0" fillId="0" borderId="0" xfId="0" applyFont="1" applyFill="1" applyBorder="1" applyAlignment="1">
      <alignment vertical="center"/>
    </xf>
    <xf numFmtId="171" fontId="0" fillId="0" borderId="0" xfId="0" applyNumberFormat="1" applyFont="1" applyBorder="1" applyAlignment="1">
      <alignment vertical="center"/>
    </xf>
    <xf numFmtId="171" fontId="0" fillId="0" borderId="0" xfId="0" applyNumberFormat="1" applyFont="1" applyFill="1" applyBorder="1" applyAlignment="1">
      <alignment vertical="center"/>
    </xf>
    <xf numFmtId="6" fontId="0" fillId="0" borderId="0" xfId="0" applyNumberFormat="1" applyFont="1" applyFill="1" applyBorder="1" applyAlignment="1">
      <alignment vertical="center"/>
    </xf>
    <xf numFmtId="6" fontId="0" fillId="0" borderId="0" xfId="0" applyNumberFormat="1" applyFont="1" applyBorder="1" applyAlignment="1">
      <alignment vertical="center"/>
    </xf>
    <xf numFmtId="0" fontId="0" fillId="0" borderId="0" xfId="0" applyFont="1" applyFill="1" applyAlignment="1" applyProtection="1">
      <alignment/>
      <protection/>
    </xf>
    <xf numFmtId="6" fontId="0" fillId="0" borderId="36" xfId="0" applyNumberFormat="1" applyFont="1" applyBorder="1" applyAlignment="1" applyProtection="1">
      <alignment vertical="center"/>
      <protection/>
    </xf>
    <xf numFmtId="176" fontId="0" fillId="0" borderId="36" xfId="0" applyNumberFormat="1" applyFont="1" applyBorder="1" applyAlignment="1" applyProtection="1">
      <alignment vertical="center"/>
      <protection/>
    </xf>
    <xf numFmtId="0" fontId="0" fillId="0" borderId="13" xfId="0" applyFont="1" applyBorder="1" applyAlignment="1" applyProtection="1">
      <alignment/>
      <protection/>
    </xf>
    <xf numFmtId="0" fontId="4" fillId="33" borderId="40" xfId="0" applyFont="1" applyFill="1" applyBorder="1" applyAlignment="1">
      <alignment horizontal="left" vertical="center"/>
    </xf>
    <xf numFmtId="0" fontId="9" fillId="33" borderId="18" xfId="0" applyFont="1" applyFill="1" applyBorder="1" applyAlignment="1">
      <alignment horizontal="centerContinuous" vertical="center"/>
    </xf>
    <xf numFmtId="0" fontId="0" fillId="33" borderId="37" xfId="0" applyFont="1" applyFill="1" applyBorder="1" applyAlignment="1" applyProtection="1">
      <alignment horizontal="left" vertical="center"/>
      <protection/>
    </xf>
    <xf numFmtId="0" fontId="0" fillId="33" borderId="18" xfId="0" applyFont="1" applyFill="1" applyBorder="1" applyAlignment="1">
      <alignment vertical="center"/>
    </xf>
    <xf numFmtId="0" fontId="2" fillId="33" borderId="17" xfId="0" applyFont="1" applyFill="1" applyBorder="1" applyAlignment="1" applyProtection="1">
      <alignment vertical="center"/>
      <protection/>
    </xf>
    <xf numFmtId="0" fontId="9" fillId="33" borderId="13" xfId="0" applyFont="1" applyFill="1" applyBorder="1" applyAlignment="1" applyProtection="1">
      <alignment vertical="center"/>
      <protection/>
    </xf>
    <xf numFmtId="0" fontId="0" fillId="33" borderId="41" xfId="0" applyFont="1" applyFill="1" applyBorder="1" applyAlignment="1" applyProtection="1">
      <alignment/>
      <protection/>
    </xf>
    <xf numFmtId="0" fontId="0" fillId="33" borderId="18" xfId="0" applyFont="1" applyFill="1" applyBorder="1" applyAlignment="1" applyProtection="1">
      <alignment vertical="center"/>
      <protection/>
    </xf>
    <xf numFmtId="0" fontId="9" fillId="33" borderId="42" xfId="0" applyFont="1" applyFill="1" applyBorder="1" applyAlignment="1" applyProtection="1">
      <alignment horizontal="right"/>
      <protection/>
    </xf>
    <xf numFmtId="14" fontId="6" fillId="0" borderId="21" xfId="0" applyNumberFormat="1" applyFont="1" applyBorder="1" applyAlignment="1" applyProtection="1">
      <alignment horizontal="centerContinuous"/>
      <protection/>
    </xf>
    <xf numFmtId="0" fontId="6" fillId="0" borderId="21" xfId="0" applyFont="1" applyBorder="1" applyAlignment="1" applyProtection="1">
      <alignment horizontal="left"/>
      <protection/>
    </xf>
    <xf numFmtId="14" fontId="6" fillId="0" borderId="0" xfId="0" applyNumberFormat="1" applyFont="1" applyBorder="1" applyAlignment="1" applyProtection="1">
      <alignment horizontal="centerContinuous"/>
      <protection/>
    </xf>
    <xf numFmtId="0" fontId="6" fillId="0" borderId="21" xfId="0" applyFont="1" applyBorder="1" applyAlignment="1">
      <alignment horizontal="left"/>
    </xf>
    <xf numFmtId="0" fontId="6" fillId="0" borderId="39" xfId="0" applyFont="1" applyBorder="1" applyAlignment="1">
      <alignment horizontal="left"/>
    </xf>
    <xf numFmtId="0" fontId="9" fillId="0" borderId="21" xfId="0" applyFont="1" applyBorder="1" applyAlignment="1" applyProtection="1">
      <alignment horizontal="centerContinuous"/>
      <protection/>
    </xf>
    <xf numFmtId="0" fontId="9" fillId="0" borderId="14" xfId="0" applyFont="1" applyBorder="1" applyAlignment="1" applyProtection="1">
      <alignment horizontal="centerContinuous"/>
      <protection/>
    </xf>
    <xf numFmtId="0" fontId="0" fillId="0" borderId="43" xfId="0" applyFont="1" applyBorder="1" applyAlignment="1" applyProtection="1">
      <alignment horizontal="left" vertical="center"/>
      <protection/>
    </xf>
    <xf numFmtId="0" fontId="0" fillId="0" borderId="44" xfId="0" applyFont="1" applyBorder="1" applyAlignment="1" applyProtection="1">
      <alignment horizontal="left" vertical="center"/>
      <protection/>
    </xf>
    <xf numFmtId="0" fontId="0" fillId="0" borderId="45" xfId="0" applyFont="1" applyBorder="1" applyAlignment="1" applyProtection="1">
      <alignment horizontal="left" vertical="center"/>
      <protection/>
    </xf>
    <xf numFmtId="0" fontId="0" fillId="33" borderId="46" xfId="0" applyFont="1" applyFill="1" applyBorder="1" applyAlignment="1" applyProtection="1">
      <alignment/>
      <protection/>
    </xf>
    <xf numFmtId="0" fontId="0" fillId="0" borderId="10" xfId="0" applyFont="1" applyBorder="1" applyAlignment="1" applyProtection="1">
      <alignment vertical="center"/>
      <protection locked="0"/>
    </xf>
    <xf numFmtId="0" fontId="0" fillId="0" borderId="11" xfId="0" applyFont="1" applyBorder="1" applyAlignment="1" applyProtection="1">
      <alignment vertical="center"/>
      <protection locked="0"/>
    </xf>
    <xf numFmtId="0" fontId="0" fillId="0" borderId="12" xfId="0" applyFont="1" applyBorder="1" applyAlignment="1" applyProtection="1">
      <alignment vertical="center"/>
      <protection locked="0"/>
    </xf>
    <xf numFmtId="0" fontId="0" fillId="33" borderId="37" xfId="0" applyFont="1" applyFill="1" applyBorder="1" applyAlignment="1" applyProtection="1">
      <alignment vertical="center"/>
      <protection/>
    </xf>
    <xf numFmtId="0" fontId="9" fillId="0" borderId="40" xfId="0" applyFont="1" applyBorder="1" applyAlignment="1">
      <alignment horizontal="centerContinuous" vertical="center"/>
    </xf>
    <xf numFmtId="0" fontId="9" fillId="0" borderId="17" xfId="0" applyFont="1" applyBorder="1" applyAlignment="1" applyProtection="1">
      <alignment horizontal="centerContinuous"/>
      <protection/>
    </xf>
    <xf numFmtId="0" fontId="9" fillId="0" borderId="13" xfId="0" applyFont="1" applyBorder="1" applyAlignment="1" applyProtection="1">
      <alignment horizontal="centerContinuous"/>
      <protection/>
    </xf>
    <xf numFmtId="0" fontId="9" fillId="0" borderId="23" xfId="0" applyFont="1" applyBorder="1" applyAlignment="1" applyProtection="1">
      <alignment horizontal="centerContinuous"/>
      <protection/>
    </xf>
    <xf numFmtId="0" fontId="18" fillId="0" borderId="0" xfId="0" applyFont="1" applyAlignment="1">
      <alignment/>
    </xf>
    <xf numFmtId="0" fontId="19" fillId="0" borderId="0" xfId="0" applyFont="1" applyAlignment="1">
      <alignment/>
    </xf>
    <xf numFmtId="0" fontId="9" fillId="0" borderId="0" xfId="0" applyFont="1" applyAlignment="1">
      <alignment/>
    </xf>
    <xf numFmtId="0" fontId="0" fillId="0" borderId="18" xfId="0" applyBorder="1" applyAlignment="1">
      <alignment/>
    </xf>
    <xf numFmtId="0" fontId="0" fillId="0" borderId="18" xfId="0" applyBorder="1" applyAlignment="1">
      <alignment horizontal="centerContinuous"/>
    </xf>
    <xf numFmtId="0" fontId="0" fillId="0" borderId="19" xfId="0" applyBorder="1" applyAlignment="1">
      <alignment horizontal="centerContinuous"/>
    </xf>
    <xf numFmtId="0" fontId="0" fillId="0" borderId="0" xfId="0" applyBorder="1" applyAlignment="1" applyProtection="1">
      <alignment/>
      <protection locked="0"/>
    </xf>
    <xf numFmtId="0" fontId="0" fillId="0" borderId="0" xfId="0" applyBorder="1" applyAlignment="1">
      <alignment/>
    </xf>
    <xf numFmtId="0" fontId="0" fillId="0" borderId="41" xfId="0" applyBorder="1" applyAlignment="1">
      <alignment/>
    </xf>
    <xf numFmtId="0" fontId="0" fillId="0" borderId="13" xfId="0" applyBorder="1" applyAlignment="1" applyProtection="1">
      <alignment horizontal="centerContinuous"/>
      <protection locked="0"/>
    </xf>
    <xf numFmtId="0" fontId="0" fillId="0" borderId="47" xfId="0" applyBorder="1" applyAlignment="1">
      <alignment/>
    </xf>
    <xf numFmtId="0" fontId="0" fillId="0" borderId="0" xfId="0" applyBorder="1" applyAlignment="1" applyProtection="1">
      <alignment horizontal="centerContinuous"/>
      <protection locked="0"/>
    </xf>
    <xf numFmtId="0" fontId="0" fillId="0" borderId="48" xfId="0" applyBorder="1" applyAlignment="1" applyProtection="1">
      <alignment horizontal="center"/>
      <protection/>
    </xf>
    <xf numFmtId="0" fontId="0" fillId="0" borderId="49" xfId="0" applyBorder="1" applyAlignment="1">
      <alignment horizontal="center"/>
    </xf>
    <xf numFmtId="0" fontId="0" fillId="0" borderId="10" xfId="0" applyBorder="1" applyAlignment="1">
      <alignment/>
    </xf>
    <xf numFmtId="0" fontId="0" fillId="0" borderId="28" xfId="0" applyBorder="1" applyAlignment="1">
      <alignment/>
    </xf>
    <xf numFmtId="0" fontId="0" fillId="0" borderId="10" xfId="0" applyBorder="1" applyAlignment="1" applyProtection="1">
      <alignment/>
      <protection locked="0"/>
    </xf>
    <xf numFmtId="0" fontId="0" fillId="0" borderId="10" xfId="0" applyBorder="1" applyAlignment="1" applyProtection="1">
      <alignment horizontal="centerContinuous"/>
      <protection locked="0"/>
    </xf>
    <xf numFmtId="0" fontId="0" fillId="0" borderId="21" xfId="0" applyBorder="1" applyAlignment="1">
      <alignment/>
    </xf>
    <xf numFmtId="0" fontId="0" fillId="0" borderId="22" xfId="0" applyBorder="1" applyAlignment="1">
      <alignment/>
    </xf>
    <xf numFmtId="0" fontId="0" fillId="0" borderId="25" xfId="0" applyBorder="1" applyAlignment="1">
      <alignment/>
    </xf>
    <xf numFmtId="0" fontId="0" fillId="0" borderId="48" xfId="0" applyBorder="1" applyAlignment="1" applyProtection="1">
      <alignment/>
      <protection/>
    </xf>
    <xf numFmtId="0" fontId="0" fillId="0" borderId="49" xfId="0" applyBorder="1" applyAlignment="1">
      <alignment/>
    </xf>
    <xf numFmtId="0" fontId="2" fillId="0" borderId="0" xfId="0" applyFont="1" applyAlignment="1">
      <alignment vertical="center"/>
    </xf>
    <xf numFmtId="49" fontId="0" fillId="0" borderId="0" xfId="0" applyNumberFormat="1" applyAlignment="1">
      <alignment/>
    </xf>
    <xf numFmtId="0" fontId="2" fillId="0" borderId="0" xfId="0" applyFont="1" applyAlignment="1">
      <alignment/>
    </xf>
    <xf numFmtId="0" fontId="8" fillId="0" borderId="0" xfId="0" applyFont="1" applyAlignment="1">
      <alignment/>
    </xf>
    <xf numFmtId="0" fontId="0" fillId="0" borderId="11" xfId="0" applyBorder="1" applyAlignment="1">
      <alignment/>
    </xf>
    <xf numFmtId="0" fontId="3" fillId="0" borderId="0" xfId="0" applyFont="1" applyAlignment="1" applyProtection="1">
      <alignment/>
      <protection hidden="1"/>
    </xf>
    <xf numFmtId="0" fontId="0" fillId="0" borderId="0" xfId="0" applyAlignment="1" applyProtection="1">
      <alignment/>
      <protection hidden="1"/>
    </xf>
    <xf numFmtId="0" fontId="20" fillId="0" borderId="0" xfId="0" applyFont="1" applyAlignment="1">
      <alignment/>
    </xf>
    <xf numFmtId="0" fontId="21" fillId="0" borderId="0" xfId="0" applyFont="1" applyAlignment="1">
      <alignment/>
    </xf>
    <xf numFmtId="0" fontId="22" fillId="0" borderId="0" xfId="0" applyFont="1" applyAlignment="1">
      <alignment/>
    </xf>
    <xf numFmtId="0" fontId="19" fillId="0" borderId="0" xfId="0" applyFont="1" applyAlignment="1">
      <alignment horizontal="centerContinuous"/>
    </xf>
    <xf numFmtId="0" fontId="13" fillId="0" borderId="0" xfId="0" applyFont="1" applyAlignment="1">
      <alignment horizontal="centerContinuous"/>
    </xf>
    <xf numFmtId="0" fontId="24" fillId="0" borderId="0" xfId="0" applyFont="1" applyAlignment="1">
      <alignment horizontal="centerContinuous"/>
    </xf>
    <xf numFmtId="0" fontId="13" fillId="0" borderId="0" xfId="0" applyFont="1" applyAlignment="1">
      <alignment horizontal="left"/>
    </xf>
    <xf numFmtId="49" fontId="0" fillId="0" borderId="0" xfId="0" applyNumberFormat="1" applyAlignment="1">
      <alignment horizontal="center"/>
    </xf>
    <xf numFmtId="0" fontId="0" fillId="0" borderId="50" xfId="0" applyBorder="1" applyAlignment="1">
      <alignment/>
    </xf>
    <xf numFmtId="0" fontId="0" fillId="0" borderId="51" xfId="0" applyBorder="1" applyAlignment="1">
      <alignment/>
    </xf>
    <xf numFmtId="0" fontId="0" fillId="0" borderId="16" xfId="0" applyBorder="1" applyAlignment="1">
      <alignment/>
    </xf>
    <xf numFmtId="0" fontId="0" fillId="0" borderId="52" xfId="0" applyBorder="1" applyAlignment="1">
      <alignment/>
    </xf>
    <xf numFmtId="0" fontId="9" fillId="0" borderId="14" xfId="0" applyFont="1" applyBorder="1" applyAlignment="1">
      <alignment/>
    </xf>
    <xf numFmtId="0" fontId="0" fillId="0" borderId="53" xfId="0" applyBorder="1" applyAlignment="1">
      <alignment/>
    </xf>
    <xf numFmtId="0" fontId="0" fillId="0" borderId="54" xfId="0" applyBorder="1" applyAlignment="1">
      <alignment/>
    </xf>
    <xf numFmtId="0" fontId="0" fillId="0" borderId="37" xfId="0" applyBorder="1" applyAlignment="1">
      <alignment/>
    </xf>
    <xf numFmtId="0" fontId="9" fillId="0" borderId="18" xfId="0" applyFont="1" applyBorder="1" applyAlignment="1">
      <alignment/>
    </xf>
    <xf numFmtId="0" fontId="0" fillId="33" borderId="13" xfId="0" applyFill="1" applyBorder="1" applyAlignment="1">
      <alignment/>
    </xf>
    <xf numFmtId="0" fontId="4" fillId="33" borderId="16" xfId="0" applyFont="1" applyFill="1" applyBorder="1" applyAlignment="1">
      <alignment horizontal="centerContinuous"/>
    </xf>
    <xf numFmtId="0" fontId="4" fillId="33" borderId="10" xfId="0" applyFont="1" applyFill="1" applyBorder="1" applyAlignment="1">
      <alignment horizontal="centerContinuous"/>
    </xf>
    <xf numFmtId="0" fontId="0" fillId="33" borderId="10" xfId="0" applyFill="1" applyBorder="1" applyAlignment="1">
      <alignment/>
    </xf>
    <xf numFmtId="0" fontId="0" fillId="33" borderId="17" xfId="0" applyFill="1" applyBorder="1" applyAlignment="1">
      <alignment/>
    </xf>
    <xf numFmtId="0" fontId="0" fillId="33" borderId="0" xfId="0" applyFill="1" applyBorder="1" applyAlignment="1">
      <alignment/>
    </xf>
    <xf numFmtId="6" fontId="0" fillId="0" borderId="29" xfId="0" applyNumberFormat="1" applyBorder="1" applyAlignment="1" applyProtection="1">
      <alignment/>
      <protection locked="0"/>
    </xf>
    <xf numFmtId="6" fontId="0" fillId="0" borderId="55" xfId="0" applyNumberFormat="1" applyBorder="1" applyAlignment="1" applyProtection="1">
      <alignment/>
      <protection locked="0"/>
    </xf>
    <xf numFmtId="6" fontId="0" fillId="0" borderId="32" xfId="0" applyNumberFormat="1" applyBorder="1" applyAlignment="1" applyProtection="1">
      <alignment/>
      <protection locked="0"/>
    </xf>
    <xf numFmtId="6" fontId="0" fillId="0" borderId="56" xfId="0" applyNumberFormat="1" applyBorder="1" applyAlignment="1" applyProtection="1">
      <alignment/>
      <protection locked="0"/>
    </xf>
    <xf numFmtId="6" fontId="0" fillId="0" borderId="57" xfId="0" applyNumberFormat="1" applyBorder="1" applyAlignment="1" applyProtection="1">
      <alignment/>
      <protection locked="0"/>
    </xf>
    <xf numFmtId="6" fontId="0" fillId="0" borderId="58" xfId="0" applyNumberFormat="1" applyBorder="1" applyAlignment="1" applyProtection="1">
      <alignment/>
      <protection locked="0"/>
    </xf>
    <xf numFmtId="6" fontId="0" fillId="0" borderId="32" xfId="0" applyNumberFormat="1" applyBorder="1" applyAlignment="1" applyProtection="1">
      <alignment/>
      <protection hidden="1"/>
    </xf>
    <xf numFmtId="6" fontId="0" fillId="0" borderId="56" xfId="0" applyNumberFormat="1" applyBorder="1" applyAlignment="1" applyProtection="1">
      <alignment/>
      <protection hidden="1"/>
    </xf>
    <xf numFmtId="6" fontId="6" fillId="0" borderId="59" xfId="0" applyNumberFormat="1" applyFont="1" applyBorder="1" applyAlignment="1" applyProtection="1">
      <alignment/>
      <protection hidden="1"/>
    </xf>
    <xf numFmtId="6" fontId="6" fillId="0" borderId="60" xfId="0" applyNumberFormat="1" applyFont="1" applyBorder="1" applyAlignment="1" applyProtection="1">
      <alignment/>
      <protection hidden="1"/>
    </xf>
    <xf numFmtId="0" fontId="0" fillId="0" borderId="23" xfId="0" applyBorder="1" applyAlignment="1" applyProtection="1">
      <alignment horizontal="centerContinuous"/>
      <protection/>
    </xf>
    <xf numFmtId="0" fontId="0" fillId="0" borderId="22" xfId="0" applyBorder="1" applyAlignment="1" applyProtection="1">
      <alignment horizontal="centerContinuous"/>
      <protection/>
    </xf>
    <xf numFmtId="0" fontId="0" fillId="0" borderId="27" xfId="0" applyBorder="1" applyAlignment="1" applyProtection="1">
      <alignment horizontal="centerContinuous"/>
      <protection/>
    </xf>
    <xf numFmtId="0" fontId="0" fillId="0" borderId="36" xfId="0" applyBorder="1" applyAlignment="1">
      <alignment horizontal="center"/>
    </xf>
    <xf numFmtId="0" fontId="0" fillId="0" borderId="37" xfId="0" applyBorder="1" applyAlignment="1">
      <alignment horizontal="centerContinuous"/>
    </xf>
    <xf numFmtId="0" fontId="0" fillId="0" borderId="46" xfId="0" applyBorder="1" applyAlignment="1">
      <alignment horizontal="centerContinuous"/>
    </xf>
    <xf numFmtId="0" fontId="0" fillId="0" borderId="0" xfId="0" applyBorder="1" applyAlignment="1" applyProtection="1">
      <alignment/>
      <protection/>
    </xf>
    <xf numFmtId="49" fontId="0" fillId="0" borderId="0" xfId="0" applyNumberFormat="1" applyFont="1" applyAlignment="1">
      <alignment/>
    </xf>
    <xf numFmtId="0" fontId="0" fillId="0" borderId="61" xfId="0" applyFont="1" applyBorder="1" applyAlignment="1">
      <alignment horizontal="center"/>
    </xf>
    <xf numFmtId="0" fontId="0" fillId="0" borderId="62" xfId="0" applyFont="1" applyBorder="1" applyAlignment="1">
      <alignment horizontal="center"/>
    </xf>
    <xf numFmtId="0" fontId="9" fillId="0" borderId="13" xfId="0" applyFont="1" applyBorder="1" applyAlignment="1">
      <alignment/>
    </xf>
    <xf numFmtId="0" fontId="0" fillId="0" borderId="23" xfId="0" applyFont="1" applyBorder="1" applyAlignment="1">
      <alignment/>
    </xf>
    <xf numFmtId="0" fontId="0" fillId="0" borderId="48" xfId="0" applyFont="1" applyBorder="1" applyAlignment="1">
      <alignment horizontal="center"/>
    </xf>
    <xf numFmtId="0" fontId="0" fillId="0" borderId="51" xfId="0" applyFont="1" applyBorder="1" applyAlignment="1">
      <alignment horizontal="center"/>
    </xf>
    <xf numFmtId="0" fontId="9" fillId="0" borderId="0" xfId="0" applyFont="1" applyBorder="1" applyAlignment="1">
      <alignment/>
    </xf>
    <xf numFmtId="0" fontId="0" fillId="0" borderId="22" xfId="0" applyFont="1" applyBorder="1" applyAlignment="1">
      <alignment/>
    </xf>
    <xf numFmtId="0" fontId="0" fillId="0" borderId="49" xfId="0" applyFont="1" applyBorder="1" applyAlignment="1">
      <alignment/>
    </xf>
    <xf numFmtId="0" fontId="0" fillId="0" borderId="29" xfId="0" applyFont="1" applyBorder="1" applyAlignment="1">
      <alignment/>
    </xf>
    <xf numFmtId="0" fontId="9" fillId="0" borderId="10" xfId="0" applyFont="1" applyBorder="1" applyAlignment="1">
      <alignment/>
    </xf>
    <xf numFmtId="0" fontId="0" fillId="0" borderId="39" xfId="0" applyFont="1" applyBorder="1" applyAlignment="1" applyProtection="1">
      <alignment vertical="center"/>
      <protection hidden="1"/>
    </xf>
    <xf numFmtId="0" fontId="0" fillId="0" borderId="35" xfId="0" applyFont="1" applyBorder="1" applyAlignment="1" applyProtection="1">
      <alignment vertical="center"/>
      <protection hidden="1"/>
    </xf>
    <xf numFmtId="0" fontId="9" fillId="0" borderId="12" xfId="0" applyFont="1" applyBorder="1" applyAlignment="1">
      <alignment/>
    </xf>
    <xf numFmtId="0" fontId="0" fillId="0" borderId="16" xfId="0" applyFont="1" applyBorder="1" applyAlignment="1" applyProtection="1">
      <alignment vertical="center"/>
      <protection hidden="1"/>
    </xf>
    <xf numFmtId="0" fontId="0" fillId="0" borderId="29" xfId="0" applyFont="1" applyBorder="1" applyAlignment="1" applyProtection="1">
      <alignment vertical="center"/>
      <protection hidden="1"/>
    </xf>
    <xf numFmtId="0" fontId="9" fillId="0" borderId="11" xfId="0" applyFont="1" applyBorder="1" applyAlignment="1">
      <alignment/>
    </xf>
    <xf numFmtId="0" fontId="0" fillId="0" borderId="21" xfId="0" applyFont="1" applyBorder="1" applyAlignment="1" applyProtection="1">
      <alignment vertical="center"/>
      <protection hidden="1"/>
    </xf>
    <xf numFmtId="0" fontId="0" fillId="0" borderId="51" xfId="0" applyFont="1" applyBorder="1" applyAlignment="1" applyProtection="1">
      <alignment vertical="center"/>
      <protection hidden="1"/>
    </xf>
    <xf numFmtId="0" fontId="9" fillId="0" borderId="63" xfId="0" applyFont="1" applyBorder="1" applyAlignment="1">
      <alignment/>
    </xf>
    <xf numFmtId="0" fontId="25" fillId="0" borderId="10" xfId="0" applyFont="1" applyBorder="1" applyAlignment="1">
      <alignment horizontal="center"/>
    </xf>
    <xf numFmtId="0" fontId="9" fillId="0" borderId="43" xfId="0" applyFont="1" applyBorder="1" applyAlignment="1">
      <alignment/>
    </xf>
    <xf numFmtId="0" fontId="0" fillId="0" borderId="14" xfId="0" applyFont="1" applyBorder="1" applyAlignment="1" applyProtection="1">
      <alignment vertical="center"/>
      <protection hidden="1"/>
    </xf>
    <xf numFmtId="0" fontId="0" fillId="0" borderId="59" xfId="0" applyFont="1" applyBorder="1" applyAlignment="1" applyProtection="1">
      <alignment vertical="center"/>
      <protection hidden="1"/>
    </xf>
    <xf numFmtId="0" fontId="9" fillId="0" borderId="64" xfId="0" applyFont="1" applyBorder="1" applyAlignment="1">
      <alignment/>
    </xf>
    <xf numFmtId="0" fontId="0" fillId="0" borderId="26" xfId="0" applyFont="1" applyBorder="1" applyAlignment="1">
      <alignment/>
    </xf>
    <xf numFmtId="49" fontId="0" fillId="0" borderId="12" xfId="0" applyNumberFormat="1" applyFont="1" applyBorder="1" applyAlignment="1">
      <alignment horizontal="center" vertical="center"/>
    </xf>
    <xf numFmtId="49" fontId="0" fillId="0" borderId="10" xfId="0" applyNumberFormat="1" applyFont="1" applyBorder="1" applyAlignment="1">
      <alignment horizontal="center" vertical="center"/>
    </xf>
    <xf numFmtId="49" fontId="0" fillId="0" borderId="11" xfId="0" applyNumberFormat="1" applyFont="1" applyBorder="1" applyAlignment="1">
      <alignment horizontal="center" vertical="center"/>
    </xf>
    <xf numFmtId="49" fontId="0" fillId="0" borderId="0" xfId="0" applyNumberFormat="1" applyFont="1" applyBorder="1" applyAlignment="1">
      <alignment horizontal="center" vertical="center"/>
    </xf>
    <xf numFmtId="49" fontId="0" fillId="0" borderId="25" xfId="0" applyNumberFormat="1" applyFont="1" applyBorder="1" applyAlignment="1">
      <alignment horizontal="center" vertical="center"/>
    </xf>
    <xf numFmtId="0" fontId="0" fillId="0" borderId="11" xfId="0" applyFont="1" applyBorder="1" applyAlignment="1">
      <alignment vertical="center"/>
    </xf>
    <xf numFmtId="0" fontId="0" fillId="0" borderId="12" xfId="0" applyFont="1" applyBorder="1" applyAlignment="1">
      <alignment vertical="center"/>
    </xf>
    <xf numFmtId="0" fontId="0" fillId="0" borderId="0" xfId="0" applyFont="1" applyBorder="1" applyAlignment="1">
      <alignment vertical="top"/>
    </xf>
    <xf numFmtId="0" fontId="9" fillId="0" borderId="0" xfId="0" applyFont="1" applyBorder="1" applyAlignment="1">
      <alignment vertical="top"/>
    </xf>
    <xf numFmtId="0" fontId="0" fillId="0" borderId="10" xfId="0" applyFont="1" applyBorder="1" applyAlignment="1">
      <alignment vertical="top"/>
    </xf>
    <xf numFmtId="0" fontId="0" fillId="0" borderId="0" xfId="0" applyFont="1" applyBorder="1" applyAlignment="1">
      <alignment vertical="center"/>
    </xf>
    <xf numFmtId="0" fontId="0" fillId="0" borderId="25" xfId="0" applyFont="1" applyBorder="1" applyAlignment="1">
      <alignment vertical="top"/>
    </xf>
    <xf numFmtId="0" fontId="5" fillId="0" borderId="0" xfId="0" applyFont="1" applyBorder="1" applyAlignment="1">
      <alignment/>
    </xf>
    <xf numFmtId="0" fontId="7" fillId="0" borderId="0" xfId="0" applyFont="1" applyBorder="1" applyAlignment="1" applyProtection="1">
      <alignment/>
      <protection hidden="1"/>
    </xf>
    <xf numFmtId="0" fontId="19" fillId="0" borderId="0" xfId="0" applyFont="1" applyAlignment="1">
      <alignment/>
    </xf>
    <xf numFmtId="0" fontId="13" fillId="0" borderId="0" xfId="0" applyFont="1" applyAlignment="1" applyProtection="1">
      <alignment horizontal="left"/>
      <protection hidden="1"/>
    </xf>
    <xf numFmtId="0" fontId="0" fillId="0" borderId="0" xfId="0" applyAlignment="1" applyProtection="1">
      <alignment horizontal="right"/>
      <protection hidden="1"/>
    </xf>
    <xf numFmtId="0" fontId="0" fillId="0" borderId="0" xfId="0" applyNumberFormat="1" applyFont="1" applyAlignment="1" applyProtection="1">
      <alignment horizontal="right"/>
      <protection hidden="1"/>
    </xf>
    <xf numFmtId="1" fontId="3" fillId="0" borderId="16" xfId="0" applyNumberFormat="1" applyFont="1" applyBorder="1" applyAlignment="1" applyProtection="1">
      <alignment horizontal="centerContinuous"/>
      <protection locked="0"/>
    </xf>
    <xf numFmtId="0" fontId="13" fillId="0" borderId="0" xfId="0" applyFont="1" applyAlignment="1" applyProtection="1">
      <alignment horizontal="centerContinuous"/>
      <protection/>
    </xf>
    <xf numFmtId="0" fontId="19" fillId="0" borderId="0" xfId="0" applyFont="1" applyAlignment="1" applyProtection="1">
      <alignment horizontal="centerContinuous"/>
      <protection hidden="1"/>
    </xf>
    <xf numFmtId="0" fontId="26" fillId="0" borderId="0" xfId="0" applyFont="1" applyAlignment="1" applyProtection="1">
      <alignment horizontal="centerContinuous"/>
      <protection hidden="1"/>
    </xf>
    <xf numFmtId="0" fontId="9" fillId="0" borderId="0" xfId="0" applyFont="1" applyAlignment="1" applyProtection="1">
      <alignment horizontal="centerContinuous"/>
      <protection hidden="1"/>
    </xf>
    <xf numFmtId="0" fontId="25" fillId="0" borderId="0" xfId="0" applyFont="1" applyAlignment="1" applyProtection="1">
      <alignment horizontal="center"/>
      <protection hidden="1"/>
    </xf>
    <xf numFmtId="0" fontId="9" fillId="0" borderId="0" xfId="0" applyFont="1" applyAlignment="1" applyProtection="1">
      <alignment/>
      <protection hidden="1"/>
    </xf>
    <xf numFmtId="0" fontId="25" fillId="0" borderId="0" xfId="0" applyFont="1" applyAlignment="1" applyProtection="1">
      <alignment horizontal="left"/>
      <protection hidden="1"/>
    </xf>
    <xf numFmtId="0" fontId="2" fillId="34" borderId="0" xfId="0" applyFont="1" applyFill="1" applyAlignment="1">
      <alignment horizontal="centerContinuous"/>
    </xf>
    <xf numFmtId="0" fontId="0" fillId="34" borderId="0" xfId="0" applyFill="1" applyAlignment="1">
      <alignment/>
    </xf>
    <xf numFmtId="0" fontId="2" fillId="34" borderId="0" xfId="0" applyFont="1" applyFill="1" applyAlignment="1">
      <alignment horizontal="left"/>
    </xf>
    <xf numFmtId="49" fontId="6" fillId="34" borderId="0" xfId="0" applyNumberFormat="1" applyFont="1" applyFill="1" applyAlignment="1">
      <alignment horizontal="right"/>
    </xf>
    <xf numFmtId="0" fontId="6" fillId="34" borderId="0" xfId="0" applyFont="1" applyFill="1" applyAlignment="1">
      <alignment/>
    </xf>
    <xf numFmtId="0" fontId="3" fillId="34" borderId="0" xfId="0" applyFont="1" applyFill="1" applyAlignment="1">
      <alignment/>
    </xf>
    <xf numFmtId="0" fontId="5" fillId="34" borderId="0" xfId="0" applyFont="1" applyFill="1" applyAlignment="1">
      <alignment/>
    </xf>
    <xf numFmtId="0" fontId="2" fillId="34" borderId="0" xfId="0" applyFont="1" applyFill="1" applyAlignment="1">
      <alignment/>
    </xf>
    <xf numFmtId="49" fontId="0" fillId="34" borderId="0" xfId="0" applyNumberFormat="1" applyFill="1" applyAlignment="1">
      <alignment horizontal="right"/>
    </xf>
    <xf numFmtId="0" fontId="0" fillId="0" borderId="16" xfId="0" applyBorder="1" applyAlignment="1">
      <alignment vertical="center"/>
    </xf>
    <xf numFmtId="0" fontId="0" fillId="0" borderId="10" xfId="0" applyBorder="1" applyAlignment="1">
      <alignment vertical="center"/>
    </xf>
    <xf numFmtId="0" fontId="0" fillId="0" borderId="44" xfId="0" applyBorder="1" applyAlignment="1">
      <alignment horizontal="center" vertical="center"/>
    </xf>
    <xf numFmtId="6" fontId="0" fillId="0" borderId="56" xfId="0" applyNumberFormat="1" applyBorder="1" applyAlignment="1" applyProtection="1">
      <alignment vertical="center"/>
      <protection hidden="1"/>
    </xf>
    <xf numFmtId="0" fontId="0" fillId="0" borderId="52" xfId="0" applyBorder="1" applyAlignment="1">
      <alignment vertical="center"/>
    </xf>
    <xf numFmtId="0" fontId="0" fillId="0" borderId="11" xfId="0" applyBorder="1" applyAlignment="1">
      <alignment vertical="center"/>
    </xf>
    <xf numFmtId="6" fontId="6" fillId="0" borderId="56" xfId="0" applyNumberFormat="1" applyFont="1" applyBorder="1" applyAlignment="1" applyProtection="1">
      <alignment vertical="center"/>
      <protection hidden="1"/>
    </xf>
    <xf numFmtId="0" fontId="0" fillId="0" borderId="21" xfId="0" applyBorder="1" applyAlignment="1">
      <alignment vertical="center"/>
    </xf>
    <xf numFmtId="0" fontId="0" fillId="0" borderId="0" xfId="0" applyBorder="1" applyAlignment="1">
      <alignment vertical="center"/>
    </xf>
    <xf numFmtId="0" fontId="0" fillId="0" borderId="63" xfId="0" applyBorder="1" applyAlignment="1">
      <alignment horizontal="center" vertical="center"/>
    </xf>
    <xf numFmtId="0" fontId="9" fillId="0" borderId="14" xfId="0" applyFont="1" applyBorder="1" applyAlignment="1">
      <alignment vertical="center"/>
    </xf>
    <xf numFmtId="0" fontId="0" fillId="0" borderId="25" xfId="0" applyBorder="1" applyAlignment="1">
      <alignment vertical="center"/>
    </xf>
    <xf numFmtId="0" fontId="0" fillId="0" borderId="64" xfId="0" applyBorder="1" applyAlignment="1">
      <alignment horizontal="center" vertical="center"/>
    </xf>
    <xf numFmtId="6" fontId="6" fillId="0" borderId="60" xfId="0" applyNumberFormat="1" applyFont="1" applyBorder="1" applyAlignment="1" applyProtection="1">
      <alignment vertical="center"/>
      <protection hidden="1"/>
    </xf>
    <xf numFmtId="0" fontId="0" fillId="0" borderId="0" xfId="0" applyAlignment="1">
      <alignment vertical="center"/>
    </xf>
    <xf numFmtId="6" fontId="0" fillId="0" borderId="44" xfId="0" applyNumberFormat="1" applyBorder="1" applyAlignment="1" applyProtection="1">
      <alignment vertical="center"/>
      <protection locked="0"/>
    </xf>
    <xf numFmtId="0" fontId="0" fillId="0" borderId="39" xfId="0" applyBorder="1" applyAlignment="1">
      <alignment vertical="center"/>
    </xf>
    <xf numFmtId="0" fontId="0" fillId="0" borderId="12" xfId="0" applyBorder="1" applyAlignment="1">
      <alignment vertical="center"/>
    </xf>
    <xf numFmtId="0" fontId="9" fillId="0" borderId="40" xfId="0" applyFont="1" applyBorder="1" applyAlignment="1">
      <alignment vertical="center"/>
    </xf>
    <xf numFmtId="0" fontId="0" fillId="0" borderId="18" xfId="0" applyBorder="1" applyAlignment="1">
      <alignment vertical="center"/>
    </xf>
    <xf numFmtId="6" fontId="6" fillId="0" borderId="65" xfId="0" applyNumberFormat="1" applyFont="1" applyBorder="1" applyAlignment="1" applyProtection="1">
      <alignment vertical="center"/>
      <protection hidden="1"/>
    </xf>
    <xf numFmtId="6" fontId="6" fillId="0" borderId="38" xfId="0" applyNumberFormat="1" applyFont="1" applyBorder="1" applyAlignment="1" applyProtection="1">
      <alignment vertical="center"/>
      <protection hidden="1"/>
    </xf>
    <xf numFmtId="6" fontId="6" fillId="0" borderId="37" xfId="0" applyNumberFormat="1" applyFont="1" applyBorder="1" applyAlignment="1" applyProtection="1">
      <alignment vertical="center"/>
      <protection hidden="1"/>
    </xf>
    <xf numFmtId="0" fontId="0" fillId="0" borderId="61" xfId="0" applyBorder="1" applyAlignment="1" applyProtection="1">
      <alignment horizontal="centerContinuous" vertical="center"/>
      <protection locked="0"/>
    </xf>
    <xf numFmtId="0" fontId="4" fillId="0" borderId="0" xfId="0" applyFont="1" applyAlignment="1" applyProtection="1">
      <alignment/>
      <protection hidden="1"/>
    </xf>
    <xf numFmtId="0" fontId="4" fillId="0" borderId="0" xfId="0" applyNumberFormat="1" applyFont="1" applyAlignment="1" applyProtection="1">
      <alignment/>
      <protection hidden="1"/>
    </xf>
    <xf numFmtId="0" fontId="0" fillId="0" borderId="48" xfId="0" applyBorder="1" applyAlignment="1" applyProtection="1">
      <alignment horizontal="centerContinuous" vertical="center"/>
      <protection/>
    </xf>
    <xf numFmtId="14" fontId="0" fillId="0" borderId="0" xfId="0" applyNumberFormat="1" applyFont="1" applyAlignment="1">
      <alignment/>
    </xf>
    <xf numFmtId="14" fontId="0" fillId="0" borderId="0" xfId="0" applyNumberFormat="1" applyAlignment="1">
      <alignment/>
    </xf>
    <xf numFmtId="14" fontId="0" fillId="0" borderId="14" xfId="0" applyNumberFormat="1" applyFont="1" applyBorder="1" applyAlignment="1">
      <alignment/>
    </xf>
    <xf numFmtId="14" fontId="0" fillId="0" borderId="16" xfId="0" applyNumberFormat="1" applyFont="1" applyBorder="1" applyAlignment="1" applyProtection="1">
      <alignment horizontal="center"/>
      <protection locked="0"/>
    </xf>
    <xf numFmtId="14" fontId="0" fillId="0" borderId="0" xfId="0" applyNumberFormat="1" applyFont="1" applyAlignment="1" applyProtection="1">
      <alignment horizontal="right"/>
      <protection hidden="1"/>
    </xf>
    <xf numFmtId="0" fontId="23" fillId="0" borderId="0" xfId="0" applyFont="1" applyAlignment="1">
      <alignment horizontal="centerContinuous"/>
    </xf>
    <xf numFmtId="0" fontId="6" fillId="0" borderId="0" xfId="0" applyFont="1" applyAlignment="1" applyProtection="1">
      <alignment/>
      <protection hidden="1"/>
    </xf>
    <xf numFmtId="49" fontId="6" fillId="34" borderId="0" xfId="0" applyNumberFormat="1" applyFont="1" applyFill="1" applyAlignment="1">
      <alignment horizontal="right" vertical="top"/>
    </xf>
    <xf numFmtId="0" fontId="6" fillId="34" borderId="0" xfId="0" applyFont="1" applyFill="1" applyAlignment="1">
      <alignment horizontal="left" vertical="top" wrapText="1"/>
    </xf>
    <xf numFmtId="0" fontId="28" fillId="34" borderId="0" xfId="0" applyFont="1" applyFill="1" applyAlignment="1">
      <alignment/>
    </xf>
    <xf numFmtId="0" fontId="9" fillId="34" borderId="0" xfId="0" applyFont="1" applyFill="1" applyAlignment="1">
      <alignment horizontal="right"/>
    </xf>
    <xf numFmtId="0" fontId="3" fillId="0" borderId="0" xfId="0" applyFont="1" applyBorder="1" applyAlignment="1" applyProtection="1">
      <alignment horizontal="left"/>
      <protection hidden="1"/>
    </xf>
    <xf numFmtId="0" fontId="3" fillId="0" borderId="0" xfId="0" applyFont="1" applyBorder="1" applyAlignment="1" applyProtection="1">
      <alignment horizontal="center"/>
      <protection hidden="1"/>
    </xf>
    <xf numFmtId="0" fontId="3" fillId="0" borderId="10" xfId="0" applyFont="1" applyBorder="1" applyAlignment="1" applyProtection="1">
      <alignment horizontal="right"/>
      <protection hidden="1"/>
    </xf>
    <xf numFmtId="192" fontId="3" fillId="0" borderId="10" xfId="0" applyNumberFormat="1" applyFont="1" applyBorder="1" applyAlignment="1" applyProtection="1">
      <alignment horizontal="left"/>
      <protection hidden="1" locked="0"/>
    </xf>
    <xf numFmtId="0" fontId="25" fillId="0" borderId="0" xfId="0" applyFont="1" applyAlignment="1" applyProtection="1">
      <alignment horizontal="right"/>
      <protection hidden="1"/>
    </xf>
    <xf numFmtId="0" fontId="25" fillId="0" borderId="0" xfId="0" applyFont="1" applyBorder="1" applyAlignment="1" applyProtection="1">
      <alignment horizontal="left"/>
      <protection hidden="1"/>
    </xf>
    <xf numFmtId="1" fontId="3" fillId="0" borderId="10" xfId="0" applyNumberFormat="1" applyFont="1" applyBorder="1" applyAlignment="1" applyProtection="1">
      <alignment horizontal="center"/>
      <protection hidden="1" locked="0"/>
    </xf>
    <xf numFmtId="0" fontId="10" fillId="0" borderId="0" xfId="0" applyFont="1" applyBorder="1" applyAlignment="1" applyProtection="1">
      <alignment horizontal="left" vertical="center"/>
      <protection hidden="1"/>
    </xf>
    <xf numFmtId="14" fontId="10" fillId="0" borderId="0" xfId="0" applyNumberFormat="1" applyFont="1" applyBorder="1" applyAlignment="1" applyProtection="1">
      <alignment horizontal="left" vertical="center"/>
      <protection hidden="1"/>
    </xf>
    <xf numFmtId="14" fontId="10" fillId="0" borderId="0" xfId="0" applyNumberFormat="1" applyFont="1" applyBorder="1" applyAlignment="1" applyProtection="1">
      <alignment horizontal="center" vertical="center"/>
      <protection hidden="1"/>
    </xf>
    <xf numFmtId="1" fontId="0" fillId="0" borderId="0" xfId="0" applyNumberFormat="1" applyFont="1" applyBorder="1" applyAlignment="1" applyProtection="1">
      <alignment horizontal="center"/>
      <protection hidden="1"/>
    </xf>
    <xf numFmtId="1" fontId="25" fillId="0" borderId="0" xfId="0" applyNumberFormat="1" applyFont="1" applyBorder="1" applyAlignment="1" applyProtection="1">
      <alignment horizontal="right" vertical="top"/>
      <protection hidden="1"/>
    </xf>
    <xf numFmtId="14" fontId="3" fillId="0" borderId="10" xfId="0" applyNumberFormat="1" applyFont="1" applyBorder="1" applyAlignment="1" applyProtection="1">
      <alignment horizontal="center"/>
      <protection hidden="1" locked="0"/>
    </xf>
    <xf numFmtId="0" fontId="3" fillId="0" borderId="11" xfId="0" applyFont="1" applyBorder="1" applyAlignment="1" applyProtection="1">
      <alignment horizontal="center"/>
      <protection hidden="1"/>
    </xf>
    <xf numFmtId="49" fontId="0" fillId="0" borderId="11" xfId="0" applyNumberFormat="1" applyFont="1" applyBorder="1" applyAlignment="1" applyProtection="1">
      <alignment horizontal="left"/>
      <protection hidden="1" locked="0"/>
    </xf>
    <xf numFmtId="165" fontId="0" fillId="0" borderId="11" xfId="0" applyNumberFormat="1" applyFont="1" applyBorder="1" applyAlignment="1" applyProtection="1">
      <alignment horizontal="center"/>
      <protection hidden="1"/>
    </xf>
    <xf numFmtId="165" fontId="0" fillId="0" borderId="0" xfId="0" applyNumberFormat="1" applyFont="1" applyBorder="1" applyAlignment="1" applyProtection="1">
      <alignment horizontal="right"/>
      <protection hidden="1"/>
    </xf>
    <xf numFmtId="0" fontId="0" fillId="0" borderId="11" xfId="0" applyFont="1" applyBorder="1" applyAlignment="1" applyProtection="1">
      <alignment horizontal="center"/>
      <protection hidden="1"/>
    </xf>
    <xf numFmtId="0" fontId="0" fillId="0" borderId="0" xfId="0" applyFont="1" applyAlignment="1" applyProtection="1">
      <alignment/>
      <protection hidden="1"/>
    </xf>
    <xf numFmtId="0" fontId="29" fillId="0" borderId="0" xfId="0" applyFont="1" applyAlignment="1" applyProtection="1">
      <alignment horizontal="center"/>
      <protection hidden="1"/>
    </xf>
    <xf numFmtId="0" fontId="3" fillId="0" borderId="11" xfId="0" applyFont="1" applyBorder="1" applyAlignment="1" applyProtection="1">
      <alignment horizontal="center"/>
      <protection/>
    </xf>
    <xf numFmtId="0" fontId="7" fillId="0" borderId="0" xfId="0" applyFont="1" applyBorder="1" applyAlignment="1" applyProtection="1">
      <alignment horizontal="center"/>
      <protection hidden="1"/>
    </xf>
    <xf numFmtId="0" fontId="31" fillId="0" borderId="0" xfId="0" applyFont="1" applyAlignment="1" applyProtection="1">
      <alignment horizontal="left" vertical="center"/>
      <protection/>
    </xf>
    <xf numFmtId="0" fontId="33" fillId="0" borderId="0" xfId="0" applyFont="1" applyAlignment="1" applyProtection="1">
      <alignment horizontal="right" vertical="center"/>
      <protection/>
    </xf>
    <xf numFmtId="0" fontId="0" fillId="0" borderId="0" xfId="0" applyFont="1" applyAlignment="1" applyProtection="1">
      <alignment horizontal="center"/>
      <protection locked="0"/>
    </xf>
    <xf numFmtId="0" fontId="9" fillId="0" borderId="0" xfId="0" applyFont="1" applyAlignment="1" applyProtection="1">
      <alignment horizontal="center"/>
      <protection locked="0"/>
    </xf>
    <xf numFmtId="194" fontId="0" fillId="0" borderId="0" xfId="0" applyNumberFormat="1" applyFont="1" applyAlignment="1" applyProtection="1">
      <alignment/>
      <protection locked="0"/>
    </xf>
    <xf numFmtId="0" fontId="0" fillId="0" borderId="0" xfId="0" applyFont="1" applyAlignment="1">
      <alignment horizontal="right"/>
    </xf>
    <xf numFmtId="49" fontId="0" fillId="0" borderId="0" xfId="0" applyNumberFormat="1" applyFont="1" applyAlignment="1">
      <alignment horizontal="right"/>
    </xf>
    <xf numFmtId="0" fontId="5" fillId="34" borderId="0" xfId="0" applyFont="1" applyFill="1" applyAlignment="1">
      <alignment horizontal="left" vertical="top" wrapText="1"/>
    </xf>
    <xf numFmtId="0" fontId="3" fillId="0" borderId="10" xfId="0" applyNumberFormat="1" applyFont="1" applyBorder="1" applyAlignment="1" applyProtection="1">
      <alignment horizontal="centerContinuous"/>
      <protection hidden="1"/>
    </xf>
    <xf numFmtId="6" fontId="0" fillId="0" borderId="60" xfId="0" applyNumberFormat="1" applyBorder="1" applyAlignment="1" applyProtection="1">
      <alignment/>
      <protection locked="0"/>
    </xf>
    <xf numFmtId="6" fontId="0" fillId="0" borderId="56" xfId="0" applyNumberFormat="1" applyBorder="1" applyAlignment="1" applyProtection="1">
      <alignment/>
      <protection/>
    </xf>
    <xf numFmtId="0" fontId="0" fillId="0" borderId="45" xfId="0" applyBorder="1" applyAlignment="1">
      <alignment horizontal="center" vertical="center"/>
    </xf>
    <xf numFmtId="6" fontId="0" fillId="0" borderId="66" xfId="0" applyNumberFormat="1" applyBorder="1" applyAlignment="1" applyProtection="1">
      <alignment/>
      <protection locked="0"/>
    </xf>
    <xf numFmtId="0" fontId="0" fillId="0" borderId="43" xfId="0" applyBorder="1" applyAlignment="1">
      <alignment horizontal="center" vertical="center"/>
    </xf>
    <xf numFmtId="6" fontId="0" fillId="0" borderId="55" xfId="0" applyNumberFormat="1" applyBorder="1" applyAlignment="1" applyProtection="1">
      <alignment/>
      <protection/>
    </xf>
    <xf numFmtId="0" fontId="34" fillId="0" borderId="10" xfId="0" applyFont="1" applyBorder="1" applyAlignment="1">
      <alignment vertical="top"/>
    </xf>
    <xf numFmtId="0" fontId="4" fillId="33" borderId="16" xfId="0" applyFont="1" applyFill="1" applyBorder="1" applyAlignment="1">
      <alignment horizontal="centerContinuous" vertical="center"/>
    </xf>
    <xf numFmtId="0" fontId="4" fillId="33" borderId="10" xfId="0" applyFont="1" applyFill="1" applyBorder="1" applyAlignment="1">
      <alignment horizontal="centerContinuous" vertical="center"/>
    </xf>
    <xf numFmtId="0" fontId="0" fillId="33" borderId="10" xfId="0" applyFill="1" applyBorder="1" applyAlignment="1">
      <alignment vertical="center"/>
    </xf>
    <xf numFmtId="0" fontId="4" fillId="33" borderId="17" xfId="0" applyFont="1" applyFill="1" applyBorder="1" applyAlignment="1">
      <alignment horizontal="centerContinuous" vertical="center"/>
    </xf>
    <xf numFmtId="0" fontId="4" fillId="33" borderId="13" xfId="0" applyFont="1" applyFill="1" applyBorder="1" applyAlignment="1">
      <alignment horizontal="centerContinuous" vertical="center"/>
    </xf>
    <xf numFmtId="0" fontId="0" fillId="33" borderId="13" xfId="0" applyFill="1" applyBorder="1" applyAlignment="1">
      <alignment vertical="center"/>
    </xf>
    <xf numFmtId="0" fontId="4" fillId="33" borderId="21" xfId="0" applyFont="1" applyFill="1" applyBorder="1" applyAlignment="1">
      <alignment horizontal="centerContinuous" vertical="center"/>
    </xf>
    <xf numFmtId="0" fontId="4" fillId="33" borderId="0" xfId="0" applyFont="1" applyFill="1" applyBorder="1" applyAlignment="1">
      <alignment horizontal="centerContinuous" vertical="center"/>
    </xf>
    <xf numFmtId="0" fontId="0" fillId="33" borderId="0" xfId="0" applyFill="1" applyBorder="1" applyAlignment="1">
      <alignment vertical="center"/>
    </xf>
    <xf numFmtId="0" fontId="4" fillId="33" borderId="21" xfId="0" applyFont="1" applyFill="1" applyBorder="1" applyAlignment="1">
      <alignment horizontal="centerContinuous"/>
    </xf>
    <xf numFmtId="0" fontId="4" fillId="33" borderId="0" xfId="0" applyFont="1" applyFill="1" applyBorder="1" applyAlignment="1">
      <alignment horizontal="centerContinuous"/>
    </xf>
    <xf numFmtId="0" fontId="0" fillId="33" borderId="47" xfId="0" applyFill="1" applyBorder="1" applyAlignment="1">
      <alignment/>
    </xf>
    <xf numFmtId="0" fontId="10" fillId="35" borderId="67" xfId="0" applyFont="1" applyFill="1" applyBorder="1" applyAlignment="1">
      <alignment horizontal="center"/>
    </xf>
    <xf numFmtId="0" fontId="10" fillId="35" borderId="50" xfId="0" applyFont="1" applyFill="1" applyBorder="1" applyAlignment="1">
      <alignment horizontal="center"/>
    </xf>
    <xf numFmtId="0" fontId="10" fillId="36" borderId="62" xfId="0" applyFont="1" applyFill="1" applyBorder="1" applyAlignment="1">
      <alignment horizontal="center"/>
    </xf>
    <xf numFmtId="0" fontId="10" fillId="36" borderId="51" xfId="0" applyFont="1" applyFill="1" applyBorder="1" applyAlignment="1">
      <alignment horizontal="center"/>
    </xf>
    <xf numFmtId="0" fontId="10" fillId="36" borderId="29" xfId="0" applyFont="1" applyFill="1" applyBorder="1" applyAlignment="1">
      <alignment horizontal="center"/>
    </xf>
    <xf numFmtId="0" fontId="10" fillId="35" borderId="55" xfId="0" applyFont="1" applyFill="1" applyBorder="1" applyAlignment="1">
      <alignment horizontal="center"/>
    </xf>
    <xf numFmtId="0" fontId="34" fillId="0" borderId="21" xfId="0" applyFont="1" applyBorder="1" applyAlignment="1" applyProtection="1">
      <alignment horizontal="centerContinuous" vertical="center"/>
      <protection hidden="1"/>
    </xf>
    <xf numFmtId="0" fontId="34" fillId="0" borderId="47" xfId="0" applyFont="1" applyBorder="1" applyAlignment="1" applyProtection="1">
      <alignment horizontal="centerContinuous" vertical="center"/>
      <protection hidden="1"/>
    </xf>
    <xf numFmtId="0" fontId="0" fillId="0" borderId="28" xfId="0" applyFont="1" applyBorder="1" applyAlignment="1" applyProtection="1">
      <alignment vertical="center"/>
      <protection hidden="1"/>
    </xf>
    <xf numFmtId="0" fontId="37" fillId="37" borderId="68" xfId="0" applyFont="1" applyFill="1" applyBorder="1" applyAlignment="1">
      <alignment horizontal="centerContinuous" vertical="center" wrapText="1"/>
    </xf>
    <xf numFmtId="0" fontId="37" fillId="37" borderId="0" xfId="0" applyFont="1" applyFill="1" applyBorder="1" applyAlignment="1">
      <alignment horizontal="centerContinuous" vertical="center" wrapText="1"/>
    </xf>
    <xf numFmtId="0" fontId="38" fillId="0" borderId="0" xfId="0" applyFont="1" applyFill="1" applyAlignment="1">
      <alignment/>
    </xf>
    <xf numFmtId="0" fontId="39" fillId="38" borderId="0" xfId="0" applyFont="1" applyFill="1" applyAlignment="1">
      <alignment horizontal="left" vertical="center"/>
    </xf>
    <xf numFmtId="0" fontId="39" fillId="38" borderId="0" xfId="0" applyFont="1" applyFill="1" applyAlignment="1">
      <alignment horizontal="left" vertical="center" wrapText="1"/>
    </xf>
    <xf numFmtId="0" fontId="19" fillId="0" borderId="0" xfId="0" applyFont="1" applyFill="1" applyAlignment="1">
      <alignment/>
    </xf>
    <xf numFmtId="0" fontId="41" fillId="38" borderId="0" xfId="0" applyFont="1" applyFill="1" applyAlignment="1">
      <alignment horizontal="left" vertical="center"/>
    </xf>
    <xf numFmtId="0" fontId="41" fillId="38" borderId="0" xfId="0" applyFont="1" applyFill="1" applyAlignment="1">
      <alignment horizontal="left" vertical="center" wrapText="1"/>
    </xf>
    <xf numFmtId="0" fontId="42" fillId="37" borderId="0" xfId="0" applyFont="1" applyFill="1" applyAlignment="1">
      <alignment horizontal="centerContinuous" vertical="center" wrapText="1"/>
    </xf>
    <xf numFmtId="0" fontId="0" fillId="0" borderId="0" xfId="0" applyFill="1" applyAlignment="1">
      <alignment/>
    </xf>
    <xf numFmtId="0" fontId="43" fillId="38" borderId="0" xfId="0" applyFont="1" applyFill="1" applyAlignment="1">
      <alignment horizontal="left" vertical="center"/>
    </xf>
    <xf numFmtId="0" fontId="43" fillId="38" borderId="0" xfId="0" applyFont="1" applyFill="1" applyAlignment="1">
      <alignment horizontal="left" vertical="center" wrapText="1"/>
    </xf>
    <xf numFmtId="0" fontId="41" fillId="38" borderId="0" xfId="0" applyFont="1" applyFill="1" applyAlignment="1">
      <alignment/>
    </xf>
    <xf numFmtId="0" fontId="44" fillId="38" borderId="0" xfId="0" applyFont="1" applyFill="1" applyAlignment="1">
      <alignment horizontal="center" vertical="center" wrapText="1"/>
    </xf>
    <xf numFmtId="0" fontId="45" fillId="38" borderId="0" xfId="0" applyFont="1" applyFill="1" applyAlignment="1">
      <alignment horizontal="center" vertical="center" wrapText="1"/>
    </xf>
    <xf numFmtId="0" fontId="45" fillId="0" borderId="0" xfId="0" applyFont="1" applyFill="1" applyAlignment="1">
      <alignment horizontal="center" vertical="center" wrapText="1"/>
    </xf>
    <xf numFmtId="0" fontId="0" fillId="0" borderId="0" xfId="0" applyFill="1" applyAlignment="1">
      <alignment/>
    </xf>
    <xf numFmtId="0" fontId="6" fillId="34" borderId="0" xfId="0" applyFont="1" applyFill="1" applyAlignment="1">
      <alignment horizontal="left" vertical="top"/>
    </xf>
    <xf numFmtId="0" fontId="1" fillId="34" borderId="0" xfId="53" applyFill="1" applyAlignment="1" applyProtection="1">
      <alignment horizontal="left" vertical="top"/>
      <protection/>
    </xf>
    <xf numFmtId="0" fontId="5" fillId="34" borderId="0" xfId="0" applyFont="1" applyFill="1" applyAlignment="1">
      <alignment horizontal="left" vertical="top"/>
    </xf>
    <xf numFmtId="0" fontId="9" fillId="0" borderId="0" xfId="0" applyFont="1" applyAlignment="1" applyProtection="1">
      <alignment horizontal="center"/>
      <protection hidden="1"/>
    </xf>
    <xf numFmtId="0" fontId="6" fillId="0" borderId="0" xfId="0" applyFont="1" applyAlignment="1" applyProtection="1">
      <alignment vertical="center"/>
      <protection/>
    </xf>
    <xf numFmtId="0" fontId="46" fillId="39" borderId="0" xfId="57" applyFill="1">
      <alignment/>
      <protection/>
    </xf>
    <xf numFmtId="0" fontId="46" fillId="0" borderId="0" xfId="57">
      <alignment/>
      <protection/>
    </xf>
    <xf numFmtId="0" fontId="46" fillId="38" borderId="0" xfId="57" applyFill="1">
      <alignment/>
      <protection/>
    </xf>
    <xf numFmtId="0" fontId="46" fillId="0" borderId="0" xfId="57" applyAlignment="1">
      <alignment horizontal="center"/>
      <protection/>
    </xf>
    <xf numFmtId="0" fontId="48" fillId="39" borderId="0" xfId="57" applyFont="1" applyFill="1">
      <alignment/>
      <protection/>
    </xf>
    <xf numFmtId="0" fontId="46" fillId="0" borderId="0" xfId="57" applyAlignment="1">
      <alignment horizontal="left"/>
      <protection/>
    </xf>
    <xf numFmtId="0" fontId="46" fillId="39" borderId="0" xfId="57" applyFill="1" applyProtection="1">
      <alignment/>
      <protection locked="0"/>
    </xf>
    <xf numFmtId="0" fontId="46" fillId="39" borderId="0" xfId="57" applyFill="1" applyBorder="1" applyAlignment="1">
      <alignment horizontal="center" vertical="top"/>
      <protection/>
    </xf>
    <xf numFmtId="0" fontId="48" fillId="39" borderId="0" xfId="57" applyFont="1" applyFill="1" applyBorder="1" applyAlignment="1">
      <alignment horizontal="left" vertical="top"/>
      <protection/>
    </xf>
    <xf numFmtId="0" fontId="46" fillId="39" borderId="0" xfId="57" applyFill="1" applyBorder="1" applyAlignment="1">
      <alignment horizontal="left" vertical="top"/>
      <protection/>
    </xf>
    <xf numFmtId="0" fontId="46" fillId="39" borderId="0" xfId="57" applyFill="1" applyAlignment="1">
      <alignment horizontal="left"/>
      <protection/>
    </xf>
    <xf numFmtId="0" fontId="49" fillId="39" borderId="0" xfId="57" applyFont="1" applyFill="1" applyAlignment="1">
      <alignment horizontal="center" wrapText="1"/>
      <protection/>
    </xf>
    <xf numFmtId="0" fontId="46" fillId="39" borderId="32" xfId="57" applyFill="1" applyBorder="1" applyProtection="1">
      <alignment/>
      <protection locked="0"/>
    </xf>
    <xf numFmtId="0" fontId="46" fillId="39" borderId="10" xfId="57" applyFill="1" applyBorder="1" applyProtection="1">
      <alignment/>
      <protection locked="0"/>
    </xf>
    <xf numFmtId="0" fontId="46" fillId="0" borderId="63" xfId="57" applyBorder="1" applyAlignment="1">
      <alignment/>
      <protection/>
    </xf>
    <xf numFmtId="0" fontId="96" fillId="0" borderId="0" xfId="0" applyFont="1" applyAlignment="1">
      <alignment/>
    </xf>
    <xf numFmtId="0" fontId="97" fillId="0" borderId="0" xfId="0" applyFont="1" applyAlignment="1">
      <alignment/>
    </xf>
    <xf numFmtId="0" fontId="2" fillId="34" borderId="0" xfId="0" applyFont="1" applyFill="1" applyAlignment="1" applyProtection="1">
      <alignment horizontal="centerContinuous"/>
      <protection/>
    </xf>
    <xf numFmtId="0" fontId="0" fillId="34" borderId="0" xfId="0" applyFill="1" applyAlignment="1" applyProtection="1">
      <alignment horizontal="centerContinuous"/>
      <protection/>
    </xf>
    <xf numFmtId="0" fontId="0" fillId="34" borderId="0" xfId="0" applyFill="1" applyAlignment="1" applyProtection="1">
      <alignment/>
      <protection/>
    </xf>
    <xf numFmtId="49" fontId="6" fillId="34" borderId="0" xfId="0" applyNumberFormat="1" applyFont="1" applyFill="1" applyAlignment="1" applyProtection="1">
      <alignment horizontal="right" vertical="top"/>
      <protection/>
    </xf>
    <xf numFmtId="49" fontId="6" fillId="34" borderId="0" xfId="0" applyNumberFormat="1" applyFont="1" applyFill="1" applyAlignment="1" applyProtection="1">
      <alignment horizontal="right"/>
      <protection/>
    </xf>
    <xf numFmtId="49" fontId="0" fillId="34" borderId="0" xfId="0" applyNumberFormat="1" applyFill="1" applyAlignment="1" applyProtection="1">
      <alignment horizontal="right"/>
      <protection/>
    </xf>
    <xf numFmtId="0" fontId="46" fillId="39" borderId="0" xfId="57" applyFill="1" applyBorder="1" applyAlignment="1" applyProtection="1">
      <alignment horizontal="left"/>
      <protection/>
    </xf>
    <xf numFmtId="0" fontId="46" fillId="39" borderId="63" xfId="57" applyFill="1" applyBorder="1" applyAlignment="1" applyProtection="1">
      <alignment horizontal="left"/>
      <protection/>
    </xf>
    <xf numFmtId="0" fontId="23" fillId="0" borderId="0" xfId="0" applyFont="1" applyAlignment="1" applyProtection="1">
      <alignment horizontal="centerContinuous"/>
      <protection locked="0"/>
    </xf>
    <xf numFmtId="0" fontId="0" fillId="0" borderId="11" xfId="0" applyFont="1" applyBorder="1" applyAlignment="1" applyProtection="1">
      <alignment horizontal="center" shrinkToFit="1"/>
      <protection hidden="1" locked="0"/>
    </xf>
    <xf numFmtId="14" fontId="3" fillId="0" borderId="10" xfId="0" applyNumberFormat="1" applyFont="1" applyBorder="1" applyAlignment="1" applyProtection="1">
      <alignment horizontal="center"/>
      <protection hidden="1"/>
    </xf>
    <xf numFmtId="193" fontId="3" fillId="0" borderId="11" xfId="0" applyNumberFormat="1" applyFont="1" applyBorder="1" applyAlignment="1" applyProtection="1">
      <alignment horizontal="center" shrinkToFit="1"/>
      <protection hidden="1" locked="0"/>
    </xf>
    <xf numFmtId="49" fontId="3" fillId="0" borderId="10" xfId="0" applyNumberFormat="1" applyFont="1" applyBorder="1" applyAlignment="1" applyProtection="1">
      <alignment horizontal="center" vertical="center" shrinkToFit="1"/>
      <protection locked="0"/>
    </xf>
    <xf numFmtId="0" fontId="7" fillId="0" borderId="10" xfId="0" applyFont="1" applyBorder="1" applyAlignment="1" applyProtection="1">
      <alignment horizontal="center" shrinkToFit="1"/>
      <protection hidden="1" locked="0"/>
    </xf>
    <xf numFmtId="0" fontId="0" fillId="0" borderId="10" xfId="0" applyBorder="1" applyAlignment="1" applyProtection="1">
      <alignment shrinkToFit="1"/>
      <protection locked="0"/>
    </xf>
    <xf numFmtId="0" fontId="3" fillId="0" borderId="11" xfId="0" applyFont="1" applyBorder="1" applyAlignment="1" applyProtection="1">
      <alignment horizontal="center" shrinkToFit="1"/>
      <protection hidden="1" locked="0"/>
    </xf>
    <xf numFmtId="0" fontId="46" fillId="39" borderId="44" xfId="57" applyFill="1" applyBorder="1" applyAlignment="1" applyProtection="1">
      <alignment horizontal="left"/>
      <protection locked="0"/>
    </xf>
    <xf numFmtId="0" fontId="46" fillId="39" borderId="11" xfId="57" applyFill="1" applyBorder="1" applyAlignment="1" applyProtection="1">
      <alignment horizontal="left"/>
      <protection locked="0"/>
    </xf>
    <xf numFmtId="0" fontId="46" fillId="39" borderId="31" xfId="57" applyFill="1" applyBorder="1" applyAlignment="1" applyProtection="1">
      <alignment horizontal="left"/>
      <protection locked="0"/>
    </xf>
    <xf numFmtId="0" fontId="44" fillId="38" borderId="0" xfId="57" applyFont="1" applyFill="1" applyAlignment="1">
      <alignment horizontal="center" wrapText="1"/>
      <protection/>
    </xf>
    <xf numFmtId="0" fontId="46" fillId="39" borderId="44" xfId="57" applyFill="1" applyBorder="1" applyAlignment="1" applyProtection="1">
      <alignment horizontal="right"/>
      <protection locked="0"/>
    </xf>
    <xf numFmtId="0" fontId="46" fillId="39" borderId="31" xfId="57" applyFill="1" applyBorder="1" applyAlignment="1" applyProtection="1">
      <alignment horizontal="right"/>
      <protection locked="0"/>
    </xf>
    <xf numFmtId="0" fontId="46" fillId="39" borderId="45" xfId="57" applyFill="1" applyBorder="1" applyAlignment="1" applyProtection="1">
      <alignment horizontal="center" vertical="top"/>
      <protection locked="0"/>
    </xf>
    <xf numFmtId="0" fontId="46" fillId="39" borderId="12" xfId="57" applyFill="1" applyBorder="1" applyAlignment="1" applyProtection="1">
      <alignment horizontal="center" vertical="top"/>
      <protection locked="0"/>
    </xf>
    <xf numFmtId="0" fontId="46" fillId="39" borderId="34" xfId="57" applyFill="1" applyBorder="1" applyAlignment="1" applyProtection="1">
      <alignment horizontal="center" vertical="top"/>
      <protection locked="0"/>
    </xf>
    <xf numFmtId="0" fontId="46" fillId="39" borderId="63" xfId="57" applyFill="1" applyBorder="1" applyAlignment="1" applyProtection="1">
      <alignment horizontal="center" vertical="top"/>
      <protection locked="0"/>
    </xf>
    <xf numFmtId="0" fontId="46" fillId="39" borderId="0" xfId="57" applyFill="1" applyBorder="1" applyAlignment="1" applyProtection="1">
      <alignment horizontal="center" vertical="top"/>
      <protection locked="0"/>
    </xf>
    <xf numFmtId="0" fontId="46" fillId="39" borderId="47" xfId="57" applyFill="1" applyBorder="1" applyAlignment="1" applyProtection="1">
      <alignment horizontal="center" vertical="top"/>
      <protection locked="0"/>
    </xf>
    <xf numFmtId="0" fontId="46" fillId="39" borderId="43" xfId="57" applyFill="1" applyBorder="1" applyAlignment="1" applyProtection="1">
      <alignment horizontal="center" vertical="top"/>
      <protection locked="0"/>
    </xf>
    <xf numFmtId="0" fontId="46" fillId="39" borderId="10" xfId="57" applyFill="1" applyBorder="1" applyAlignment="1" applyProtection="1">
      <alignment horizontal="center" vertical="top"/>
      <protection locked="0"/>
    </xf>
    <xf numFmtId="0" fontId="46" fillId="39" borderId="28" xfId="57" applyFill="1" applyBorder="1" applyAlignment="1" applyProtection="1">
      <alignment horizontal="center" vertical="top"/>
      <protection locked="0"/>
    </xf>
    <xf numFmtId="0" fontId="47" fillId="38" borderId="0" xfId="57" applyFont="1" applyFill="1" applyAlignment="1">
      <alignment horizontal="center"/>
      <protection/>
    </xf>
    <xf numFmtId="0" fontId="46" fillId="0" borderId="0" xfId="57" applyAlignment="1">
      <alignment horizontal="center"/>
      <protection/>
    </xf>
    <xf numFmtId="0" fontId="46" fillId="39" borderId="63" xfId="57" applyFill="1" applyBorder="1" applyAlignment="1">
      <alignment horizontal="center"/>
      <protection/>
    </xf>
    <xf numFmtId="0" fontId="46" fillId="39" borderId="0" xfId="57" applyFill="1" applyAlignment="1">
      <alignment horizontal="center"/>
      <protection/>
    </xf>
    <xf numFmtId="49" fontId="46" fillId="39" borderId="45" xfId="57" applyNumberFormat="1" applyFill="1" applyBorder="1" applyAlignment="1" applyProtection="1">
      <alignment horizontal="center" vertical="center"/>
      <protection locked="0"/>
    </xf>
    <xf numFmtId="49" fontId="46" fillId="39" borderId="12" xfId="57" applyNumberFormat="1" applyFill="1" applyBorder="1" applyAlignment="1" applyProtection="1">
      <alignment horizontal="center" vertical="center"/>
      <protection locked="0"/>
    </xf>
    <xf numFmtId="49" fontId="46" fillId="39" borderId="34" xfId="57" applyNumberFormat="1" applyFill="1" applyBorder="1" applyAlignment="1" applyProtection="1">
      <alignment horizontal="center" vertical="center"/>
      <protection locked="0"/>
    </xf>
    <xf numFmtId="49" fontId="46" fillId="39" borderId="63" xfId="57" applyNumberFormat="1" applyFill="1" applyBorder="1" applyAlignment="1" applyProtection="1">
      <alignment horizontal="center" vertical="center"/>
      <protection locked="0"/>
    </xf>
    <xf numFmtId="49" fontId="46" fillId="39" borderId="0" xfId="57" applyNumberFormat="1" applyFill="1" applyBorder="1" applyAlignment="1" applyProtection="1">
      <alignment horizontal="center" vertical="center"/>
      <protection locked="0"/>
    </xf>
    <xf numFmtId="49" fontId="46" fillId="39" borderId="47" xfId="57" applyNumberFormat="1" applyFill="1" applyBorder="1" applyAlignment="1" applyProtection="1">
      <alignment horizontal="center" vertical="center"/>
      <protection locked="0"/>
    </xf>
    <xf numFmtId="49" fontId="46" fillId="39" borderId="43" xfId="57" applyNumberFormat="1" applyFill="1" applyBorder="1" applyAlignment="1" applyProtection="1">
      <alignment horizontal="center" vertical="center"/>
      <protection locked="0"/>
    </xf>
    <xf numFmtId="49" fontId="46" fillId="39" borderId="10" xfId="57" applyNumberFormat="1" applyFill="1" applyBorder="1" applyAlignment="1" applyProtection="1">
      <alignment horizontal="center" vertical="center"/>
      <protection locked="0"/>
    </xf>
    <xf numFmtId="49" fontId="46" fillId="39" borderId="28" xfId="57" applyNumberFormat="1" applyFill="1" applyBorder="1" applyAlignment="1" applyProtection="1">
      <alignment horizontal="center" vertical="center"/>
      <protection locked="0"/>
    </xf>
    <xf numFmtId="195" fontId="46" fillId="39" borderId="44" xfId="57" applyNumberFormat="1" applyFill="1" applyBorder="1" applyAlignment="1" applyProtection="1">
      <alignment horizontal="left"/>
      <protection locked="0"/>
    </xf>
    <xf numFmtId="195" fontId="46" fillId="39" borderId="11" xfId="57" applyNumberFormat="1" applyFill="1" applyBorder="1" applyAlignment="1" applyProtection="1">
      <alignment horizontal="left"/>
      <protection locked="0"/>
    </xf>
    <xf numFmtId="195" fontId="46" fillId="39" borderId="31" xfId="57" applyNumberFormat="1" applyFill="1" applyBorder="1" applyAlignment="1" applyProtection="1">
      <alignment horizontal="left"/>
      <protection locked="0"/>
    </xf>
    <xf numFmtId="0" fontId="49" fillId="38" borderId="0" xfId="57" applyFont="1" applyFill="1" applyAlignment="1">
      <alignment horizontal="center" wrapText="1"/>
      <protection/>
    </xf>
    <xf numFmtId="0" fontId="0" fillId="0" borderId="45" xfId="0" applyFont="1" applyBorder="1" applyAlignment="1" applyProtection="1">
      <alignment vertical="top" wrapText="1"/>
      <protection locked="0"/>
    </xf>
    <xf numFmtId="0" fontId="0" fillId="0" borderId="12" xfId="0" applyFont="1" applyBorder="1" applyAlignment="1" applyProtection="1">
      <alignment vertical="top" wrapText="1"/>
      <protection locked="0"/>
    </xf>
    <xf numFmtId="0" fontId="0" fillId="0" borderId="34" xfId="0" applyFont="1" applyBorder="1" applyAlignment="1" applyProtection="1">
      <alignment vertical="top" wrapText="1"/>
      <protection locked="0"/>
    </xf>
    <xf numFmtId="0" fontId="0" fillId="0" borderId="63" xfId="0" applyFont="1" applyBorder="1" applyAlignment="1" applyProtection="1">
      <alignment vertical="top" wrapText="1"/>
      <protection locked="0"/>
    </xf>
    <xf numFmtId="0" fontId="0" fillId="0" borderId="0" xfId="0" applyFont="1" applyBorder="1" applyAlignment="1" applyProtection="1">
      <alignment vertical="top" wrapText="1"/>
      <protection locked="0"/>
    </xf>
    <xf numFmtId="0" fontId="0" fillId="0" borderId="47" xfId="0" applyFont="1" applyBorder="1" applyAlignment="1" applyProtection="1">
      <alignment vertical="top" wrapText="1"/>
      <protection locked="0"/>
    </xf>
    <xf numFmtId="0" fontId="0" fillId="0" borderId="43" xfId="0" applyFont="1" applyBorder="1" applyAlignment="1" applyProtection="1">
      <alignment vertical="top" wrapText="1"/>
      <protection locked="0"/>
    </xf>
    <xf numFmtId="0" fontId="0" fillId="0" borderId="10" xfId="0" applyFont="1" applyBorder="1" applyAlignment="1" applyProtection="1">
      <alignment vertical="top" wrapText="1"/>
      <protection locked="0"/>
    </xf>
    <xf numFmtId="0" fontId="0" fillId="0" borderId="28" xfId="0" applyFont="1" applyBorder="1" applyAlignment="1" applyProtection="1">
      <alignment vertical="top" wrapText="1"/>
      <protection locked="0"/>
    </xf>
    <xf numFmtId="0" fontId="98" fillId="0" borderId="69" xfId="0" applyFont="1" applyBorder="1" applyAlignment="1" applyProtection="1">
      <alignment horizontal="left" vertical="top" wrapText="1" readingOrder="1"/>
      <protection locked="0"/>
    </xf>
    <xf numFmtId="0" fontId="98" fillId="0" borderId="13" xfId="0" applyFont="1" applyBorder="1" applyAlignment="1" applyProtection="1">
      <alignment horizontal="left" vertical="top" wrapText="1" readingOrder="1"/>
      <protection locked="0"/>
    </xf>
    <xf numFmtId="0" fontId="98" fillId="0" borderId="41" xfId="0" applyFont="1" applyBorder="1" applyAlignment="1" applyProtection="1">
      <alignment horizontal="left" vertical="top" wrapText="1" readingOrder="1"/>
      <protection locked="0"/>
    </xf>
    <xf numFmtId="0" fontId="98" fillId="0" borderId="63" xfId="0" applyFont="1" applyBorder="1" applyAlignment="1" applyProtection="1">
      <alignment horizontal="left" vertical="top" wrapText="1" readingOrder="1"/>
      <protection locked="0"/>
    </xf>
    <xf numFmtId="0" fontId="98" fillId="0" borderId="0" xfId="0" applyFont="1" applyBorder="1" applyAlignment="1" applyProtection="1">
      <alignment horizontal="left" vertical="top" wrapText="1" readingOrder="1"/>
      <protection locked="0"/>
    </xf>
    <xf numFmtId="0" fontId="98" fillId="0" borderId="47" xfId="0" applyFont="1" applyBorder="1" applyAlignment="1" applyProtection="1">
      <alignment horizontal="left" vertical="top" wrapText="1" readingOrder="1"/>
      <protection locked="0"/>
    </xf>
    <xf numFmtId="0" fontId="98" fillId="0" borderId="43" xfId="0" applyFont="1" applyBorder="1" applyAlignment="1" applyProtection="1">
      <alignment horizontal="left" vertical="top" wrapText="1" readingOrder="1"/>
      <protection locked="0"/>
    </xf>
    <xf numFmtId="0" fontId="98" fillId="0" borderId="10" xfId="0" applyFont="1" applyBorder="1" applyAlignment="1" applyProtection="1">
      <alignment horizontal="left" vertical="top" wrapText="1" readingOrder="1"/>
      <protection locked="0"/>
    </xf>
    <xf numFmtId="0" fontId="98" fillId="0" borderId="28" xfId="0" applyFont="1" applyBorder="1" applyAlignment="1" applyProtection="1">
      <alignment horizontal="left" vertical="top" wrapText="1" readingOrder="1"/>
      <protection locked="0"/>
    </xf>
    <xf numFmtId="0" fontId="98" fillId="0" borderId="21" xfId="0" applyFont="1" applyBorder="1" applyAlignment="1" applyProtection="1">
      <alignment horizontal="left" vertical="top" wrapText="1" readingOrder="1"/>
      <protection locked="0"/>
    </xf>
    <xf numFmtId="0" fontId="98" fillId="0" borderId="22" xfId="0" applyFont="1" applyBorder="1" applyAlignment="1" applyProtection="1">
      <alignment horizontal="left" vertical="top" wrapText="1" readingOrder="1"/>
      <protection locked="0"/>
    </xf>
    <xf numFmtId="0" fontId="98" fillId="0" borderId="14" xfId="0" applyFont="1" applyBorder="1" applyAlignment="1" applyProtection="1">
      <alignment horizontal="left" vertical="top" wrapText="1" readingOrder="1"/>
      <protection locked="0"/>
    </xf>
    <xf numFmtId="0" fontId="98" fillId="0" borderId="25" xfId="0" applyFont="1" applyBorder="1" applyAlignment="1" applyProtection="1">
      <alignment horizontal="left" vertical="top" wrapText="1" readingOrder="1"/>
      <protection locked="0"/>
    </xf>
    <xf numFmtId="0" fontId="98" fillId="0" borderId="26" xfId="0" applyFont="1" applyBorder="1" applyAlignment="1" applyProtection="1">
      <alignment horizontal="left" vertical="top" wrapText="1" readingOrder="1"/>
      <protection locked="0"/>
    </xf>
    <xf numFmtId="0" fontId="7" fillId="0" borderId="17" xfId="0" applyFont="1" applyFill="1" applyBorder="1" applyAlignment="1" applyProtection="1">
      <alignment horizontal="center" vertical="top" wrapText="1"/>
      <protection locked="0"/>
    </xf>
    <xf numFmtId="0" fontId="7" fillId="0" borderId="13" xfId="0" applyFont="1" applyFill="1" applyBorder="1" applyAlignment="1" applyProtection="1">
      <alignment horizontal="center" vertical="top" wrapText="1"/>
      <protection locked="0"/>
    </xf>
    <xf numFmtId="0" fontId="7" fillId="0" borderId="23" xfId="0" applyFont="1" applyFill="1" applyBorder="1" applyAlignment="1" applyProtection="1">
      <alignment horizontal="center" vertical="top" wrapText="1"/>
      <protection locked="0"/>
    </xf>
    <xf numFmtId="0" fontId="7" fillId="0" borderId="21" xfId="0" applyFont="1" applyFill="1" applyBorder="1" applyAlignment="1" applyProtection="1">
      <alignment horizontal="center" vertical="top" wrapText="1"/>
      <protection locked="0"/>
    </xf>
    <xf numFmtId="0" fontId="7" fillId="0" borderId="0" xfId="0" applyFont="1" applyFill="1" applyBorder="1" applyAlignment="1" applyProtection="1">
      <alignment horizontal="center" vertical="top" wrapText="1"/>
      <protection locked="0"/>
    </xf>
    <xf numFmtId="0" fontId="7" fillId="0" borderId="22" xfId="0" applyFont="1" applyFill="1" applyBorder="1" applyAlignment="1" applyProtection="1">
      <alignment horizontal="center" vertical="top" wrapText="1"/>
      <protection locked="0"/>
    </xf>
    <xf numFmtId="0" fontId="7" fillId="0" borderId="14" xfId="0" applyFont="1" applyFill="1" applyBorder="1" applyAlignment="1" applyProtection="1">
      <alignment horizontal="center" vertical="top" wrapText="1"/>
      <protection locked="0"/>
    </xf>
    <xf numFmtId="0" fontId="7" fillId="0" borderId="25" xfId="0" applyFont="1" applyFill="1" applyBorder="1" applyAlignment="1" applyProtection="1">
      <alignment horizontal="center" vertical="top" wrapText="1"/>
      <protection locked="0"/>
    </xf>
    <xf numFmtId="0" fontId="7" fillId="0" borderId="26" xfId="0" applyFont="1" applyFill="1" applyBorder="1" applyAlignment="1" applyProtection="1">
      <alignment horizontal="center" vertical="top" wrapText="1"/>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drawings/_rels/drawing10.xml.rels><?xml version="1.0" encoding="utf-8" standalone="yes"?><Relationships xmlns="http://schemas.openxmlformats.org/package/2006/relationships"><Relationship Id="rId1" Type="http://schemas.openxmlformats.org/officeDocument/2006/relationships/image" Target="../media/image4.emf" /></Relationships>
</file>

<file path=xl/drawings/_rels/drawing11.xml.rels><?xml version="1.0" encoding="utf-8" standalone="yes"?><Relationships xmlns="http://schemas.openxmlformats.org/package/2006/relationships"><Relationship Id="rId1" Type="http://schemas.openxmlformats.org/officeDocument/2006/relationships/image" Target="../media/image4.emf"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s>
</file>

<file path=xl/drawings/_rels/drawing18.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emf" /></Relationships>
</file>

<file path=xl/drawings/_rels/drawing4.xml.rels><?xml version="1.0" encoding="utf-8" standalone="yes"?><Relationships xmlns="http://schemas.openxmlformats.org/package/2006/relationships"><Relationship Id="rId1" Type="http://schemas.openxmlformats.org/officeDocument/2006/relationships/image" Target="../media/image3.emf" /></Relationships>
</file>

<file path=xl/drawings/_rels/drawing5.xml.rels><?xml version="1.0" encoding="utf-8" standalone="yes"?><Relationships xmlns="http://schemas.openxmlformats.org/package/2006/relationships"><Relationship Id="rId1" Type="http://schemas.openxmlformats.org/officeDocument/2006/relationships/image" Target="../media/image4.emf" /></Relationships>
</file>

<file path=xl/drawings/_rels/drawing6.xml.rels><?xml version="1.0" encoding="utf-8" standalone="yes"?><Relationships xmlns="http://schemas.openxmlformats.org/package/2006/relationships"><Relationship Id="rId1" Type="http://schemas.openxmlformats.org/officeDocument/2006/relationships/image" Target="../media/image4.emf" /></Relationships>
</file>

<file path=xl/drawings/_rels/drawing7.xml.rels><?xml version="1.0" encoding="utf-8" standalone="yes"?><Relationships xmlns="http://schemas.openxmlformats.org/package/2006/relationships"><Relationship Id="rId1" Type="http://schemas.openxmlformats.org/officeDocument/2006/relationships/image" Target="../media/image4.emf" /></Relationships>
</file>

<file path=xl/drawings/_rels/drawing8.xml.rels><?xml version="1.0" encoding="utf-8" standalone="yes"?><Relationships xmlns="http://schemas.openxmlformats.org/package/2006/relationships"><Relationship Id="rId1" Type="http://schemas.openxmlformats.org/officeDocument/2006/relationships/image" Target="../media/image5.emf" /></Relationships>
</file>

<file path=xl/drawings/_rels/drawing9.xml.rels><?xml version="1.0" encoding="utf-8" standalone="yes"?><Relationships xmlns="http://schemas.openxmlformats.org/package/2006/relationships"><Relationship Id="rId1"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xdr:row>
      <xdr:rowOff>57150</xdr:rowOff>
    </xdr:from>
    <xdr:to>
      <xdr:col>9</xdr:col>
      <xdr:colOff>352425</xdr:colOff>
      <xdr:row>4</xdr:row>
      <xdr:rowOff>161925</xdr:rowOff>
    </xdr:to>
    <xdr:sp>
      <xdr:nvSpPr>
        <xdr:cNvPr id="1" name="Text 1"/>
        <xdr:cNvSpPr txBox="1">
          <a:spLocks noChangeArrowheads="1"/>
        </xdr:cNvSpPr>
      </xdr:nvSpPr>
      <xdr:spPr>
        <a:xfrm>
          <a:off x="923925" y="476250"/>
          <a:ext cx="4476750" cy="523875"/>
        </a:xfrm>
        <a:prstGeom prst="rect">
          <a:avLst/>
        </a:prstGeom>
        <a:solidFill>
          <a:srgbClr val="FFFF99"/>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If you are unable to read this whole message or see the entire application's page width on your screen.  Reduce your view by going to the view menu, select the zoom command and reduce the percentage view to 75%.</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13</xdr:col>
      <xdr:colOff>571500</xdr:colOff>
      <xdr:row>0</xdr:row>
      <xdr:rowOff>0</xdr:rowOff>
    </xdr:to>
    <xdr:sp fLocksText="0">
      <xdr:nvSpPr>
        <xdr:cNvPr id="1" name="Text 1"/>
        <xdr:cNvSpPr txBox="1">
          <a:spLocks noChangeArrowheads="1"/>
        </xdr:cNvSpPr>
      </xdr:nvSpPr>
      <xdr:spPr>
        <a:xfrm>
          <a:off x="9525" y="0"/>
          <a:ext cx="59626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Place cursor here and begin typing. Use Cursor to exit box.</a:t>
          </a:r>
        </a:p>
      </xdr:txBody>
    </xdr:sp>
    <xdr:clientData/>
  </xdr:twoCellAnchor>
  <xdr:twoCellAnchor>
    <xdr:from>
      <xdr:col>0</xdr:col>
      <xdr:colOff>9525</xdr:colOff>
      <xdr:row>0</xdr:row>
      <xdr:rowOff>0</xdr:rowOff>
    </xdr:from>
    <xdr:to>
      <xdr:col>13</xdr:col>
      <xdr:colOff>571500</xdr:colOff>
      <xdr:row>0</xdr:row>
      <xdr:rowOff>0</xdr:rowOff>
    </xdr:to>
    <xdr:sp fLocksText="0">
      <xdr:nvSpPr>
        <xdr:cNvPr id="2" name="Text 2"/>
        <xdr:cNvSpPr txBox="1">
          <a:spLocks noChangeArrowheads="1"/>
        </xdr:cNvSpPr>
      </xdr:nvSpPr>
      <xdr:spPr>
        <a:xfrm>
          <a:off x="9525" y="0"/>
          <a:ext cx="5962650" cy="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Place cursor here and begin typing.</a:t>
          </a:r>
        </a:p>
      </xdr:txBody>
    </xdr:sp>
    <xdr:clientData/>
  </xdr:twoCellAnchor>
  <xdr:twoCellAnchor editAs="oneCell">
    <xdr:from>
      <xdr:col>0</xdr:col>
      <xdr:colOff>28575</xdr:colOff>
      <xdr:row>51</xdr:row>
      <xdr:rowOff>0</xdr:rowOff>
    </xdr:from>
    <xdr:to>
      <xdr:col>0</xdr:col>
      <xdr:colOff>209550</xdr:colOff>
      <xdr:row>52</xdr:row>
      <xdr:rowOff>9525</xdr:rowOff>
    </xdr:to>
    <xdr:pic>
      <xdr:nvPicPr>
        <xdr:cNvPr id="3" name="Picture 3"/>
        <xdr:cNvPicPr preferRelativeResize="1">
          <a:picLocks noChangeAspect="1"/>
        </xdr:cNvPicPr>
      </xdr:nvPicPr>
      <xdr:blipFill>
        <a:blip r:embed="rId1"/>
        <a:stretch>
          <a:fillRect/>
        </a:stretch>
      </xdr:blipFill>
      <xdr:spPr>
        <a:xfrm>
          <a:off x="28575" y="8524875"/>
          <a:ext cx="180975" cy="171450"/>
        </a:xfrm>
        <a:prstGeom prst="rect">
          <a:avLst/>
        </a:prstGeom>
        <a:noFill/>
        <a:ln w="9525" cmpd="sng">
          <a:noFill/>
        </a:ln>
      </xdr:spPr>
    </xdr:pic>
    <xdr:clientData/>
  </xdr:twoCellAnchor>
  <xdr:twoCellAnchor>
    <xdr:from>
      <xdr:col>1</xdr:col>
      <xdr:colOff>19050</xdr:colOff>
      <xdr:row>0</xdr:row>
      <xdr:rowOff>0</xdr:rowOff>
    </xdr:from>
    <xdr:to>
      <xdr:col>7</xdr:col>
      <xdr:colOff>495300</xdr:colOff>
      <xdr:row>0</xdr:row>
      <xdr:rowOff>0</xdr:rowOff>
    </xdr:to>
    <xdr:sp>
      <xdr:nvSpPr>
        <xdr:cNvPr id="4" name="Text 5"/>
        <xdr:cNvSpPr txBox="1">
          <a:spLocks noChangeArrowheads="1"/>
        </xdr:cNvSpPr>
      </xdr:nvSpPr>
      <xdr:spPr>
        <a:xfrm>
          <a:off x="361950" y="0"/>
          <a:ext cx="30289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Place cursor here &amp; begin typing. Use cursor to exit box.</a:t>
          </a:r>
        </a:p>
      </xdr:txBody>
    </xdr:sp>
    <xdr:clientData/>
  </xdr:twoCellAnchor>
  <xdr:twoCellAnchor>
    <xdr:from>
      <xdr:col>0</xdr:col>
      <xdr:colOff>9525</xdr:colOff>
      <xdr:row>0</xdr:row>
      <xdr:rowOff>0</xdr:rowOff>
    </xdr:from>
    <xdr:to>
      <xdr:col>13</xdr:col>
      <xdr:colOff>571500</xdr:colOff>
      <xdr:row>0</xdr:row>
      <xdr:rowOff>0</xdr:rowOff>
    </xdr:to>
    <xdr:sp fLocksText="0">
      <xdr:nvSpPr>
        <xdr:cNvPr id="5" name="Text 6"/>
        <xdr:cNvSpPr txBox="1">
          <a:spLocks noChangeArrowheads="1"/>
        </xdr:cNvSpPr>
      </xdr:nvSpPr>
      <xdr:spPr>
        <a:xfrm>
          <a:off x="9525" y="0"/>
          <a:ext cx="59626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Place cursor here and begin typing. Use Cursor to exit box.</a:t>
          </a:r>
        </a:p>
      </xdr:txBody>
    </xdr:sp>
    <xdr:clientData/>
  </xdr:twoCellAnchor>
  <xdr:twoCellAnchor>
    <xdr:from>
      <xdr:col>1</xdr:col>
      <xdr:colOff>19050</xdr:colOff>
      <xdr:row>0</xdr:row>
      <xdr:rowOff>0</xdr:rowOff>
    </xdr:from>
    <xdr:to>
      <xdr:col>7</xdr:col>
      <xdr:colOff>495300</xdr:colOff>
      <xdr:row>0</xdr:row>
      <xdr:rowOff>0</xdr:rowOff>
    </xdr:to>
    <xdr:sp>
      <xdr:nvSpPr>
        <xdr:cNvPr id="6" name="Text 7"/>
        <xdr:cNvSpPr txBox="1">
          <a:spLocks noChangeArrowheads="1"/>
        </xdr:cNvSpPr>
      </xdr:nvSpPr>
      <xdr:spPr>
        <a:xfrm>
          <a:off x="361950" y="0"/>
          <a:ext cx="30289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Place cursor here &amp; begin typing. Use cursor to exit box.</a:t>
          </a:r>
        </a:p>
      </xdr:txBody>
    </xdr:sp>
    <xdr:clientData/>
  </xdr:twoCellAnchor>
  <xdr:twoCellAnchor>
    <xdr:from>
      <xdr:col>14</xdr:col>
      <xdr:colOff>571500</xdr:colOff>
      <xdr:row>0</xdr:row>
      <xdr:rowOff>9525</xdr:rowOff>
    </xdr:from>
    <xdr:to>
      <xdr:col>25</xdr:col>
      <xdr:colOff>552450</xdr:colOff>
      <xdr:row>99</xdr:row>
      <xdr:rowOff>95250</xdr:rowOff>
    </xdr:to>
    <xdr:sp>
      <xdr:nvSpPr>
        <xdr:cNvPr id="7" name="Text 7"/>
        <xdr:cNvSpPr txBox="1">
          <a:spLocks noChangeArrowheads="1"/>
        </xdr:cNvSpPr>
      </xdr:nvSpPr>
      <xdr:spPr>
        <a:xfrm>
          <a:off x="6800850" y="9525"/>
          <a:ext cx="6477000" cy="16383000"/>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V. Supporting Documentation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 Résumé</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résumé is a written account of your experiences and accomplishments.  It is an important document that is used to inform potential employers of why you are the most qualified person for a specific position.  Sooner or later, everyone who wants a job needs to provide a résumé.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Your involvement in agricultural education and FFA has provided you with numerous noteworthy employment and career related opportunities.  Recording these accomplishments, as they happen, is one of many steps necessary to prepare for one of many challenging and rewarding agricultural careers.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 Name/address/phone/FFA chapter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Include name, current address, telephone number and the name of your FFA chapter.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b. Career objective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Indicate both short and long term specific career goals.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 Education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List specific courses, seminars or other educational experiences that helped to prepare you for your stated career objective.
</a:t>
          </a:r>
          <a:r>
            <a:rPr lang="en-US" cap="none" sz="1000" b="1" i="0" u="none" baseline="0">
              <a:solidFill>
                <a:srgbClr val="000000"/>
              </a:solidFill>
              <a:latin typeface="Arial"/>
              <a:ea typeface="Arial"/>
              <a:cs typeface="Arial"/>
            </a:rPr>
            <a:t>Examples: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attended seminars on specific topics of interest
</a:t>
          </a:r>
          <a:r>
            <a:rPr lang="en-US" cap="none" sz="1000" b="0" i="0" u="none" baseline="0">
              <a:solidFill>
                <a:srgbClr val="000000"/>
              </a:solidFill>
              <a:latin typeface="Arial"/>
              <a:ea typeface="Arial"/>
              <a:cs typeface="Arial"/>
            </a:rPr>
            <a:t>- earned state level certification for pesticide and herbicide applications
</a:t>
          </a:r>
          <a:r>
            <a:rPr lang="en-US" cap="none" sz="1000" b="0" i="0" u="none" baseline="0">
              <a:solidFill>
                <a:srgbClr val="000000"/>
              </a:solidFill>
              <a:latin typeface="Arial"/>
              <a:ea typeface="Arial"/>
              <a:cs typeface="Arial"/>
            </a:rPr>
            <a:t>- toured three commercial greenhouse operations
</a:t>
          </a:r>
          <a:r>
            <a:rPr lang="en-US" cap="none" sz="1000" b="0" i="0" u="none" baseline="0">
              <a:solidFill>
                <a:srgbClr val="000000"/>
              </a:solidFill>
              <a:latin typeface="Arial"/>
              <a:ea typeface="Arial"/>
              <a:cs typeface="Arial"/>
            </a:rPr>
            <a:t>- completed a plant science short course
</a:t>
          </a:r>
          <a:r>
            <a:rPr lang="en-US" cap="none" sz="1000" b="0" i="0" u="none" baseline="0">
              <a:solidFill>
                <a:srgbClr val="000000"/>
              </a:solidFill>
              <a:latin typeface="Arial"/>
              <a:ea typeface="Arial"/>
              <a:cs typeface="Arial"/>
            </a:rPr>
            <a:t>- participated in a one week ecology camp
</a:t>
          </a:r>
          <a:r>
            <a:rPr lang="en-US" cap="none" sz="1000" b="0" i="0" u="none" baseline="0">
              <a:solidFill>
                <a:srgbClr val="000000"/>
              </a:solidFill>
              <a:latin typeface="Arial"/>
              <a:ea typeface="Arial"/>
              <a:cs typeface="Arial"/>
            </a:rPr>
            <a:t>- attended garden seed seminar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 FFA leadership activities/awards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Leadership development opportunities come in many different forms.  Some activities are the direct result of being an FFA member, while others are offered by the school and community and are available to all students.   
</a:t>
          </a:r>
          <a:r>
            <a:rPr lang="en-US" cap="none" sz="1000" b="1" i="0" u="none" baseline="0">
              <a:solidFill>
                <a:srgbClr val="000000"/>
              </a:solidFill>
              <a:latin typeface="Arial"/>
              <a:ea typeface="Arial"/>
              <a:cs typeface="Arial"/>
            </a:rPr>
            <a:t>Examples: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FFA offices held - junior officer, secretary; president of chapter
</a:t>
          </a:r>
          <a:r>
            <a:rPr lang="en-US" cap="none" sz="1000" b="0" i="0" u="none" baseline="0">
              <a:solidFill>
                <a:srgbClr val="000000"/>
              </a:solidFill>
              <a:latin typeface="Arial"/>
              <a:ea typeface="Arial"/>
              <a:cs typeface="Arial"/>
            </a:rPr>
            <a:t>Major committee assignments - chairperson of fundraising; chairperson of spring banquet
</a:t>
          </a:r>
          <a:r>
            <a:rPr lang="en-US" cap="none" sz="1000" b="0" i="0" u="none" baseline="0">
              <a:solidFill>
                <a:srgbClr val="000000"/>
              </a:solidFill>
              <a:latin typeface="Arial"/>
              <a:ea typeface="Arial"/>
              <a:cs typeface="Arial"/>
            </a:rPr>
            <a:t>State, National Conventions - member of courtesy corps; - chapter or state delegate
</a:t>
          </a:r>
          <a:r>
            <a:rPr lang="en-US" cap="none" sz="1000" b="0" i="0" u="none" baseline="0">
              <a:solidFill>
                <a:srgbClr val="000000"/>
              </a:solidFill>
              <a:latin typeface="Arial"/>
              <a:ea typeface="Arial"/>
              <a:cs typeface="Arial"/>
            </a:rPr>
            <a:t>Recognition received - Star Greenhand; Star Chapter Farmer; Star Chapter Agri-businessman; State Star Farmer; State Star in Agribusiness; chapter member of the year; 100% attendance at chapter functions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 School leadership activities/awards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Include major school leadership activities and accomplishments that were available to all students.  
</a:t>
          </a:r>
          <a:r>
            <a:rPr lang="en-US" cap="none" sz="1000" b="1" i="0" u="none" baseline="0">
              <a:solidFill>
                <a:srgbClr val="000000"/>
              </a:solidFill>
              <a:latin typeface="Arial"/>
              <a:ea typeface="Arial"/>
              <a:cs typeface="Arial"/>
            </a:rPr>
            <a:t>Examples: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class officer; member of various clubs (Spanish, VICA, DECA, etc.); homecoming events; National Honor Society; Who's Who Among American High School Students; organized sports such as track, basketball, etc.; assist school audio visual/TV production staff; assisted school librarian staff; school newspaper; yearbook staff; band; chorus; drama; class plays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f. Community leadership activities/awards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Include major community related activities.
</a:t>
          </a:r>
          <a:r>
            <a:rPr lang="en-US" cap="none" sz="1000" b="1" i="0" u="none" baseline="0">
              <a:solidFill>
                <a:srgbClr val="000000"/>
              </a:solidFill>
              <a:latin typeface="Arial"/>
              <a:ea typeface="Arial"/>
              <a:cs typeface="Arial"/>
            </a:rPr>
            <a:t>Examples: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member of volunteer fire department; superintendent of beef department at the county fair; junior scout leader; member of scouting program; volunteer at hospital, nursing home or child care center; member of church youth group; officer; usher; volunteer naturalist at county park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g. Professional associations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Examples: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member of a livestock breed association; FFA alumni; subscriptions to agricultural-related publications; vice president of county hunting club; member of local, state and/or national nursery associations; member of state honey producers association; member of Ducks Unlimited; member of Hops Growers of America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h. Other accomplishments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Include all other accomplishments that have been achieved during the years covered by the application.
</a:t>
          </a:r>
          <a:r>
            <a:rPr lang="en-US" cap="none" sz="1000" b="0" i="0" u="none" baseline="0">
              <a:solidFill>
                <a:srgbClr val="000000"/>
              </a:solidFill>
              <a:latin typeface="Arial"/>
              <a:ea typeface="Arial"/>
              <a:cs typeface="Arial"/>
            </a:rPr>
            <a:t> Examples:
</a:t>
          </a:r>
          <a:r>
            <a:rPr lang="en-US" cap="none" sz="1000" b="0" i="0" u="none" baseline="0">
              <a:solidFill>
                <a:srgbClr val="000000"/>
              </a:solidFill>
              <a:latin typeface="Arial"/>
              <a:ea typeface="Arial"/>
              <a:cs typeface="Arial"/>
            </a:rPr>
            <a:t>exhibited cheese at the State Cheese Manufacturers Association meeting; winner of DAR essay writing award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  References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List names, addresses and phone numbers of three people who can give you a good reference.  You should not send letters, only names, addresses and phone numbers.  It is best to have references who are not relatives if possible.  References are a normal part of a business résumé.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There are three sample résumés in the proficiency handbook</a:t>
          </a:r>
          <a:r>
            <a:rPr lang="en-US" cap="none" sz="1000" b="0" i="0" u="none" baseline="0">
              <a:solidFill>
                <a:srgbClr val="000000"/>
              </a:solidFill>
              <a:latin typeface="Arial"/>
              <a:ea typeface="Arial"/>
              <a:cs typeface="Arial"/>
            </a:rPr>
            <a:t>.</a:t>
          </a:r>
          <a:r>
            <a:rPr lang="en-US" cap="none" sz="1000" b="1" i="0" u="none" baseline="0">
              <a:solidFill>
                <a:srgbClr val="000000"/>
              </a:solidFill>
              <a:latin typeface="Arial"/>
              <a:ea typeface="Arial"/>
              <a:cs typeface="Arial"/>
            </a:rPr>
            <a:t> (See Handbook.)  </a:t>
          </a:r>
          <a:r>
            <a:rPr lang="en-US" cap="none" sz="1000" b="0" i="0" u="none" baseline="0">
              <a:solidFill>
                <a:srgbClr val="000000"/>
              </a:solidFill>
              <a:latin typeface="Arial"/>
              <a:ea typeface="Arial"/>
              <a:cs typeface="Arial"/>
            </a:rPr>
            <a:t>They are only designed as sample formats, there are other acceptable formats that may be used.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B. Employer and/or Instructor Statement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statement gives a different perspective of your SAE.  Please make sure that the person you request to write the statement understands that they should emphasize your accomplishments involving your SAE.  The judges find this section very helpful in their evaluation of your application.  A name and title must appear with the statement.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 Supporting Pictures - Every picture tells a story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picture may be worth a thousand words, but it won’t do your FFA award application much good if it’s dark, out of focus, or doesn't have anything to do with your application.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Good quality</a:t>
          </a:r>
          <a:r>
            <a:rPr lang="en-US" cap="none" sz="1000" b="0" i="0" u="none" baseline="0">
              <a:solidFill>
                <a:srgbClr val="000000"/>
              </a:solidFill>
              <a:latin typeface="Arial"/>
              <a:ea typeface="Arial"/>
              <a:cs typeface="Arial"/>
            </a:rPr>
            <a:t>, well planned photos set your application apart from the competition. They help tie the entire application together and add impact -- provided they are good pictures with informative captions.   Photos need to relate to the proficiency area in which you are applying.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Digital photos are acceptable as long as they are photos that have not been electronically altered.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Photos are used as “supporting evidence.” They must help tell the story of your program. The pictures need to show activity, size, and member involvement in the proficiency area.  Sheep pictures in your horticulture application do not make sense.  Taking pictures to tell the complete story takes real planning.  Consider:
</a:t>
          </a:r>
          <a:r>
            <a:rPr lang="en-US" cap="none" sz="1000" b="0" i="0" u="none" baseline="0">
              <a:solidFill>
                <a:srgbClr val="000000"/>
              </a:solidFill>
              <a:latin typeface="Arial"/>
              <a:ea typeface="Arial"/>
              <a:cs typeface="Arial"/>
            </a:rPr>
            <a:t>· an SAE program will stretch from three to four years; every program has important phases that can only be captured on film when they happen it is best to shoot pictures throughout your program, but sometimes staged photos are needed, work at not making them look staged by changing hats, shirts, etc. the background and what you are doing should fit, mowing grass with snow on the ground is not believable.  
</a:t>
          </a:r>
          <a:r>
            <a:rPr lang="en-US" cap="none" sz="1000" b="1" i="0" u="none" baseline="0">
              <a:solidFill>
                <a:srgbClr val="000000"/>
              </a:solidFill>
              <a:latin typeface="Arial"/>
              <a:ea typeface="Arial"/>
              <a:cs typeface="Arial"/>
            </a:rPr>
            <a:t>To learn more about having great pictures turn to Appendix III, Photography, in the handbook.</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 Personal Page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Often students feel they need to give just a little more information that maybe doesn't fit into the application anywhere.  This is the place to add anything you feel will support and set apart your application.  Information such as newspaper clippings, additional support statements or recommendations, additional photographs, copies of licenses or certifications, charts and/or graphs, advertisements, etc. is appropriate. Must be limited to one 8 1/2" X 11" page.  It may not include such items as videotapes, computer discs, CD ROMs, DVD's, etc.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42</xdr:row>
      <xdr:rowOff>9525</xdr:rowOff>
    </xdr:from>
    <xdr:to>
      <xdr:col>0</xdr:col>
      <xdr:colOff>180975</xdr:colOff>
      <xdr:row>42</xdr:row>
      <xdr:rowOff>190500</xdr:rowOff>
    </xdr:to>
    <xdr:pic>
      <xdr:nvPicPr>
        <xdr:cNvPr id="1" name="Picture 3"/>
        <xdr:cNvPicPr preferRelativeResize="1">
          <a:picLocks noChangeAspect="1"/>
        </xdr:cNvPicPr>
      </xdr:nvPicPr>
      <xdr:blipFill>
        <a:blip r:embed="rId1"/>
        <a:stretch>
          <a:fillRect/>
        </a:stretch>
      </xdr:blipFill>
      <xdr:spPr>
        <a:xfrm>
          <a:off x="0" y="8772525"/>
          <a:ext cx="180975" cy="1809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35</xdr:row>
      <xdr:rowOff>200025</xdr:rowOff>
    </xdr:from>
    <xdr:to>
      <xdr:col>0</xdr:col>
      <xdr:colOff>238125</xdr:colOff>
      <xdr:row>36</xdr:row>
      <xdr:rowOff>190500</xdr:rowOff>
    </xdr:to>
    <xdr:pic>
      <xdr:nvPicPr>
        <xdr:cNvPr id="1" name="Picture 10"/>
        <xdr:cNvPicPr preferRelativeResize="1">
          <a:picLocks noChangeAspect="1"/>
        </xdr:cNvPicPr>
      </xdr:nvPicPr>
      <xdr:blipFill>
        <a:blip r:embed="rId1"/>
        <a:stretch>
          <a:fillRect/>
        </a:stretch>
      </xdr:blipFill>
      <xdr:spPr>
        <a:xfrm>
          <a:off x="38100" y="8591550"/>
          <a:ext cx="200025" cy="2381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35</xdr:row>
      <xdr:rowOff>200025</xdr:rowOff>
    </xdr:from>
    <xdr:to>
      <xdr:col>0</xdr:col>
      <xdr:colOff>238125</xdr:colOff>
      <xdr:row>36</xdr:row>
      <xdr:rowOff>190500</xdr:rowOff>
    </xdr:to>
    <xdr:pic>
      <xdr:nvPicPr>
        <xdr:cNvPr id="1" name="Picture 10"/>
        <xdr:cNvPicPr preferRelativeResize="1">
          <a:picLocks noChangeAspect="1"/>
        </xdr:cNvPicPr>
      </xdr:nvPicPr>
      <xdr:blipFill>
        <a:blip r:embed="rId1"/>
        <a:stretch>
          <a:fillRect/>
        </a:stretch>
      </xdr:blipFill>
      <xdr:spPr>
        <a:xfrm>
          <a:off x="38100" y="8591550"/>
          <a:ext cx="200025" cy="238125"/>
        </a:xfrm>
        <a:prstGeom prst="rect">
          <a:avLst/>
        </a:prstGeom>
        <a:noFill/>
        <a:ln w="9525" cmpd="sng">
          <a:noFill/>
        </a:ln>
      </xdr:spPr>
    </xdr:pic>
    <xdr:clientData/>
  </xdr:twoCellAnchor>
  <xdr:twoCellAnchor>
    <xdr:from>
      <xdr:col>0</xdr:col>
      <xdr:colOff>38100</xdr:colOff>
      <xdr:row>35</xdr:row>
      <xdr:rowOff>200025</xdr:rowOff>
    </xdr:from>
    <xdr:to>
      <xdr:col>0</xdr:col>
      <xdr:colOff>238125</xdr:colOff>
      <xdr:row>36</xdr:row>
      <xdr:rowOff>190500</xdr:rowOff>
    </xdr:to>
    <xdr:pic>
      <xdr:nvPicPr>
        <xdr:cNvPr id="2" name="Picture 10"/>
        <xdr:cNvPicPr preferRelativeResize="1">
          <a:picLocks noChangeAspect="1"/>
        </xdr:cNvPicPr>
      </xdr:nvPicPr>
      <xdr:blipFill>
        <a:blip r:embed="rId1"/>
        <a:stretch>
          <a:fillRect/>
        </a:stretch>
      </xdr:blipFill>
      <xdr:spPr>
        <a:xfrm>
          <a:off x="38100" y="8591550"/>
          <a:ext cx="200025" cy="2381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35</xdr:row>
      <xdr:rowOff>200025</xdr:rowOff>
    </xdr:from>
    <xdr:to>
      <xdr:col>0</xdr:col>
      <xdr:colOff>238125</xdr:colOff>
      <xdr:row>36</xdr:row>
      <xdr:rowOff>190500</xdr:rowOff>
    </xdr:to>
    <xdr:pic>
      <xdr:nvPicPr>
        <xdr:cNvPr id="1" name="Picture 10"/>
        <xdr:cNvPicPr preferRelativeResize="1">
          <a:picLocks noChangeAspect="1"/>
        </xdr:cNvPicPr>
      </xdr:nvPicPr>
      <xdr:blipFill>
        <a:blip r:embed="rId1"/>
        <a:stretch>
          <a:fillRect/>
        </a:stretch>
      </xdr:blipFill>
      <xdr:spPr>
        <a:xfrm>
          <a:off x="38100" y="8591550"/>
          <a:ext cx="200025" cy="238125"/>
        </a:xfrm>
        <a:prstGeom prst="rect">
          <a:avLst/>
        </a:prstGeom>
        <a:noFill/>
        <a:ln w="9525" cmpd="sng">
          <a:noFill/>
        </a:ln>
      </xdr:spPr>
    </xdr:pic>
    <xdr:clientData/>
  </xdr:twoCellAnchor>
  <xdr:twoCellAnchor>
    <xdr:from>
      <xdr:col>0</xdr:col>
      <xdr:colOff>38100</xdr:colOff>
      <xdr:row>35</xdr:row>
      <xdr:rowOff>200025</xdr:rowOff>
    </xdr:from>
    <xdr:to>
      <xdr:col>0</xdr:col>
      <xdr:colOff>238125</xdr:colOff>
      <xdr:row>36</xdr:row>
      <xdr:rowOff>190500</xdr:rowOff>
    </xdr:to>
    <xdr:pic>
      <xdr:nvPicPr>
        <xdr:cNvPr id="2" name="Picture 10"/>
        <xdr:cNvPicPr preferRelativeResize="1">
          <a:picLocks noChangeAspect="1"/>
        </xdr:cNvPicPr>
      </xdr:nvPicPr>
      <xdr:blipFill>
        <a:blip r:embed="rId1"/>
        <a:stretch>
          <a:fillRect/>
        </a:stretch>
      </xdr:blipFill>
      <xdr:spPr>
        <a:xfrm>
          <a:off x="38100" y="8591550"/>
          <a:ext cx="200025" cy="23812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35</xdr:row>
      <xdr:rowOff>200025</xdr:rowOff>
    </xdr:from>
    <xdr:to>
      <xdr:col>0</xdr:col>
      <xdr:colOff>238125</xdr:colOff>
      <xdr:row>36</xdr:row>
      <xdr:rowOff>190500</xdr:rowOff>
    </xdr:to>
    <xdr:pic>
      <xdr:nvPicPr>
        <xdr:cNvPr id="1" name="Picture 10"/>
        <xdr:cNvPicPr preferRelativeResize="1">
          <a:picLocks noChangeAspect="1"/>
        </xdr:cNvPicPr>
      </xdr:nvPicPr>
      <xdr:blipFill>
        <a:blip r:embed="rId1"/>
        <a:stretch>
          <a:fillRect/>
        </a:stretch>
      </xdr:blipFill>
      <xdr:spPr>
        <a:xfrm>
          <a:off x="38100" y="8591550"/>
          <a:ext cx="200025" cy="238125"/>
        </a:xfrm>
        <a:prstGeom prst="rect">
          <a:avLst/>
        </a:prstGeom>
        <a:noFill/>
        <a:ln w="9525" cmpd="sng">
          <a:noFill/>
        </a:ln>
      </xdr:spPr>
    </xdr:pic>
    <xdr:clientData/>
  </xdr:twoCellAnchor>
  <xdr:twoCellAnchor>
    <xdr:from>
      <xdr:col>0</xdr:col>
      <xdr:colOff>38100</xdr:colOff>
      <xdr:row>35</xdr:row>
      <xdr:rowOff>200025</xdr:rowOff>
    </xdr:from>
    <xdr:to>
      <xdr:col>0</xdr:col>
      <xdr:colOff>238125</xdr:colOff>
      <xdr:row>36</xdr:row>
      <xdr:rowOff>190500</xdr:rowOff>
    </xdr:to>
    <xdr:pic>
      <xdr:nvPicPr>
        <xdr:cNvPr id="2" name="Picture 10"/>
        <xdr:cNvPicPr preferRelativeResize="1">
          <a:picLocks noChangeAspect="1"/>
        </xdr:cNvPicPr>
      </xdr:nvPicPr>
      <xdr:blipFill>
        <a:blip r:embed="rId1"/>
        <a:stretch>
          <a:fillRect/>
        </a:stretch>
      </xdr:blipFill>
      <xdr:spPr>
        <a:xfrm>
          <a:off x="38100" y="8591550"/>
          <a:ext cx="200025" cy="23812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35</xdr:row>
      <xdr:rowOff>200025</xdr:rowOff>
    </xdr:from>
    <xdr:to>
      <xdr:col>0</xdr:col>
      <xdr:colOff>238125</xdr:colOff>
      <xdr:row>36</xdr:row>
      <xdr:rowOff>190500</xdr:rowOff>
    </xdr:to>
    <xdr:pic>
      <xdr:nvPicPr>
        <xdr:cNvPr id="1" name="Picture 10"/>
        <xdr:cNvPicPr preferRelativeResize="1">
          <a:picLocks noChangeAspect="1"/>
        </xdr:cNvPicPr>
      </xdr:nvPicPr>
      <xdr:blipFill>
        <a:blip r:embed="rId1"/>
        <a:stretch>
          <a:fillRect/>
        </a:stretch>
      </xdr:blipFill>
      <xdr:spPr>
        <a:xfrm>
          <a:off x="38100" y="8591550"/>
          <a:ext cx="200025" cy="238125"/>
        </a:xfrm>
        <a:prstGeom prst="rect">
          <a:avLst/>
        </a:prstGeom>
        <a:noFill/>
        <a:ln w="9525" cmpd="sng">
          <a:noFill/>
        </a:ln>
      </xdr:spPr>
    </xdr:pic>
    <xdr:clientData/>
  </xdr:twoCellAnchor>
  <xdr:twoCellAnchor>
    <xdr:from>
      <xdr:col>0</xdr:col>
      <xdr:colOff>38100</xdr:colOff>
      <xdr:row>35</xdr:row>
      <xdr:rowOff>200025</xdr:rowOff>
    </xdr:from>
    <xdr:to>
      <xdr:col>0</xdr:col>
      <xdr:colOff>238125</xdr:colOff>
      <xdr:row>36</xdr:row>
      <xdr:rowOff>190500</xdr:rowOff>
    </xdr:to>
    <xdr:pic>
      <xdr:nvPicPr>
        <xdr:cNvPr id="2" name="Picture 10"/>
        <xdr:cNvPicPr preferRelativeResize="1">
          <a:picLocks noChangeAspect="1"/>
        </xdr:cNvPicPr>
      </xdr:nvPicPr>
      <xdr:blipFill>
        <a:blip r:embed="rId1"/>
        <a:stretch>
          <a:fillRect/>
        </a:stretch>
      </xdr:blipFill>
      <xdr:spPr>
        <a:xfrm>
          <a:off x="38100" y="8591550"/>
          <a:ext cx="200025" cy="23812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35</xdr:row>
      <xdr:rowOff>200025</xdr:rowOff>
    </xdr:from>
    <xdr:to>
      <xdr:col>0</xdr:col>
      <xdr:colOff>238125</xdr:colOff>
      <xdr:row>36</xdr:row>
      <xdr:rowOff>190500</xdr:rowOff>
    </xdr:to>
    <xdr:pic>
      <xdr:nvPicPr>
        <xdr:cNvPr id="1" name="Picture 10"/>
        <xdr:cNvPicPr preferRelativeResize="1">
          <a:picLocks noChangeAspect="1"/>
        </xdr:cNvPicPr>
      </xdr:nvPicPr>
      <xdr:blipFill>
        <a:blip r:embed="rId1"/>
        <a:stretch>
          <a:fillRect/>
        </a:stretch>
      </xdr:blipFill>
      <xdr:spPr>
        <a:xfrm>
          <a:off x="38100" y="8591550"/>
          <a:ext cx="200025" cy="238125"/>
        </a:xfrm>
        <a:prstGeom prst="rect">
          <a:avLst/>
        </a:prstGeom>
        <a:noFill/>
        <a:ln w="9525" cmpd="sng">
          <a:noFill/>
        </a:ln>
      </xdr:spPr>
    </xdr:pic>
    <xdr:clientData/>
  </xdr:twoCellAnchor>
  <xdr:twoCellAnchor>
    <xdr:from>
      <xdr:col>0</xdr:col>
      <xdr:colOff>38100</xdr:colOff>
      <xdr:row>35</xdr:row>
      <xdr:rowOff>200025</xdr:rowOff>
    </xdr:from>
    <xdr:to>
      <xdr:col>0</xdr:col>
      <xdr:colOff>238125</xdr:colOff>
      <xdr:row>36</xdr:row>
      <xdr:rowOff>190500</xdr:rowOff>
    </xdr:to>
    <xdr:pic>
      <xdr:nvPicPr>
        <xdr:cNvPr id="2" name="Picture 10"/>
        <xdr:cNvPicPr preferRelativeResize="1">
          <a:picLocks noChangeAspect="1"/>
        </xdr:cNvPicPr>
      </xdr:nvPicPr>
      <xdr:blipFill>
        <a:blip r:embed="rId1"/>
        <a:stretch>
          <a:fillRect/>
        </a:stretch>
      </xdr:blipFill>
      <xdr:spPr>
        <a:xfrm>
          <a:off x="38100" y="8591550"/>
          <a:ext cx="200025" cy="238125"/>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36</xdr:row>
      <xdr:rowOff>0</xdr:rowOff>
    </xdr:from>
    <xdr:to>
      <xdr:col>0</xdr:col>
      <xdr:colOff>247650</xdr:colOff>
      <xdr:row>36</xdr:row>
      <xdr:rowOff>190500</xdr:rowOff>
    </xdr:to>
    <xdr:pic>
      <xdr:nvPicPr>
        <xdr:cNvPr id="1" name="Picture 10"/>
        <xdr:cNvPicPr preferRelativeResize="1">
          <a:picLocks noChangeAspect="1"/>
        </xdr:cNvPicPr>
      </xdr:nvPicPr>
      <xdr:blipFill>
        <a:blip r:embed="rId1"/>
        <a:stretch>
          <a:fillRect/>
        </a:stretch>
      </xdr:blipFill>
      <xdr:spPr>
        <a:xfrm>
          <a:off x="38100" y="8639175"/>
          <a:ext cx="209550" cy="190500"/>
        </a:xfrm>
        <a:prstGeom prst="rect">
          <a:avLst/>
        </a:prstGeom>
        <a:noFill/>
        <a:ln w="9525" cmpd="sng">
          <a:noFill/>
        </a:ln>
      </xdr:spPr>
    </xdr:pic>
    <xdr:clientData/>
  </xdr:twoCellAnchor>
  <xdr:twoCellAnchor>
    <xdr:from>
      <xdr:col>0</xdr:col>
      <xdr:colOff>314325</xdr:colOff>
      <xdr:row>10</xdr:row>
      <xdr:rowOff>95250</xdr:rowOff>
    </xdr:from>
    <xdr:to>
      <xdr:col>8</xdr:col>
      <xdr:colOff>609600</xdr:colOff>
      <xdr:row>24</xdr:row>
      <xdr:rowOff>219075</xdr:rowOff>
    </xdr:to>
    <xdr:sp>
      <xdr:nvSpPr>
        <xdr:cNvPr id="2" name="Text 3"/>
        <xdr:cNvSpPr txBox="1">
          <a:spLocks noChangeArrowheads="1"/>
        </xdr:cNvSpPr>
      </xdr:nvSpPr>
      <xdr:spPr>
        <a:xfrm>
          <a:off x="314325" y="2238375"/>
          <a:ext cx="5410200" cy="36480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Place Scanned or Digital Photo In This Text Box!</a:t>
          </a:r>
        </a:p>
      </xdr:txBody>
    </xdr:sp>
    <xdr:clientData/>
  </xdr:twoCellAnchor>
  <xdr:twoCellAnchor>
    <xdr:from>
      <xdr:col>0</xdr:col>
      <xdr:colOff>38100</xdr:colOff>
      <xdr:row>36</xdr:row>
      <xdr:rowOff>0</xdr:rowOff>
    </xdr:from>
    <xdr:to>
      <xdr:col>0</xdr:col>
      <xdr:colOff>247650</xdr:colOff>
      <xdr:row>36</xdr:row>
      <xdr:rowOff>190500</xdr:rowOff>
    </xdr:to>
    <xdr:pic>
      <xdr:nvPicPr>
        <xdr:cNvPr id="3" name="Picture 10"/>
        <xdr:cNvPicPr preferRelativeResize="1">
          <a:picLocks noChangeAspect="1"/>
        </xdr:cNvPicPr>
      </xdr:nvPicPr>
      <xdr:blipFill>
        <a:blip r:embed="rId2"/>
        <a:stretch>
          <a:fillRect/>
        </a:stretch>
      </xdr:blipFill>
      <xdr:spPr>
        <a:xfrm>
          <a:off x="38100" y="8639175"/>
          <a:ext cx="209550" cy="190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371475</xdr:colOff>
      <xdr:row>12</xdr:row>
      <xdr:rowOff>76200</xdr:rowOff>
    </xdr:from>
    <xdr:to>
      <xdr:col>9</xdr:col>
      <xdr:colOff>485775</xdr:colOff>
      <xdr:row>15</xdr:row>
      <xdr:rowOff>57150</xdr:rowOff>
    </xdr:to>
    <xdr:sp>
      <xdr:nvSpPr>
        <xdr:cNvPr id="1" name="Text 2"/>
        <xdr:cNvSpPr txBox="1">
          <a:spLocks noChangeArrowheads="1"/>
        </xdr:cNvSpPr>
      </xdr:nvSpPr>
      <xdr:spPr>
        <a:xfrm>
          <a:off x="1533525" y="2057400"/>
          <a:ext cx="3048000" cy="600075"/>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Place Label Here</a:t>
          </a:r>
        </a:p>
      </xdr:txBody>
    </xdr:sp>
    <xdr:clientData/>
  </xdr:twoCellAnchor>
  <xdr:twoCellAnchor>
    <xdr:from>
      <xdr:col>0</xdr:col>
      <xdr:colOff>57150</xdr:colOff>
      <xdr:row>58</xdr:row>
      <xdr:rowOff>9525</xdr:rowOff>
    </xdr:from>
    <xdr:to>
      <xdr:col>1</xdr:col>
      <xdr:colOff>85725</xdr:colOff>
      <xdr:row>59</xdr:row>
      <xdr:rowOff>9525</xdr:rowOff>
    </xdr:to>
    <xdr:pic>
      <xdr:nvPicPr>
        <xdr:cNvPr id="2" name="Picture 10"/>
        <xdr:cNvPicPr preferRelativeResize="1">
          <a:picLocks noChangeAspect="1"/>
        </xdr:cNvPicPr>
      </xdr:nvPicPr>
      <xdr:blipFill>
        <a:blip r:embed="rId1"/>
        <a:stretch>
          <a:fillRect/>
        </a:stretch>
      </xdr:blipFill>
      <xdr:spPr>
        <a:xfrm>
          <a:off x="57150" y="10801350"/>
          <a:ext cx="161925" cy="152400"/>
        </a:xfrm>
        <a:prstGeom prst="rect">
          <a:avLst/>
        </a:prstGeom>
        <a:noFill/>
        <a:ln w="9525" cmpd="sng">
          <a:noFill/>
        </a:ln>
      </xdr:spPr>
    </xdr:pic>
    <xdr:clientData/>
  </xdr:twoCellAnchor>
  <xdr:twoCellAnchor>
    <xdr:from>
      <xdr:col>1</xdr:col>
      <xdr:colOff>19050</xdr:colOff>
      <xdr:row>0</xdr:row>
      <xdr:rowOff>0</xdr:rowOff>
    </xdr:from>
    <xdr:to>
      <xdr:col>12</xdr:col>
      <xdr:colOff>466725</xdr:colOff>
      <xdr:row>9</xdr:row>
      <xdr:rowOff>66675</xdr:rowOff>
    </xdr:to>
    <xdr:sp>
      <xdr:nvSpPr>
        <xdr:cNvPr id="3" name="Text 36"/>
        <xdr:cNvSpPr txBox="1">
          <a:spLocks noChangeArrowheads="1"/>
        </xdr:cNvSpPr>
      </xdr:nvSpPr>
      <xdr:spPr>
        <a:xfrm>
          <a:off x="152400" y="0"/>
          <a:ext cx="6200775" cy="1438275"/>
        </a:xfrm>
        <a:prstGeom prst="rect">
          <a:avLst/>
        </a:prstGeom>
        <a:solidFill>
          <a:srgbClr val="FFFF99"/>
        </a:solidFill>
        <a:ln w="9525"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FF"/>
              </a:solidFill>
              <a:latin typeface="Arial"/>
              <a:ea typeface="Arial"/>
              <a:cs typeface="Arial"/>
            </a:rPr>
            <a:t>SPECIAL NOTES BEFORE YOU BEGIN: </a:t>
          </a:r>
          <a:r>
            <a:rPr lang="en-US" cap="none" sz="600" b="1" i="0" u="none" baseline="0">
              <a:solidFill>
                <a:srgbClr val="000000"/>
              </a:solidFill>
              <a:latin typeface="Arial"/>
              <a:ea typeface="Arial"/>
              <a:cs typeface="Arial"/>
            </a:rPr>
            <a:t>
</a:t>
          </a:r>
          <a:r>
            <a:rPr lang="en-US" cap="none" sz="600" b="0" i="0" u="none" baseline="0">
              <a:solidFill>
                <a:srgbClr val="000000"/>
              </a:solidFill>
              <a:latin typeface="Arial"/>
              <a:ea typeface="Arial"/>
              <a:cs typeface="Arial"/>
            </a:rPr>
            <a:t>
</a:t>
          </a:r>
          <a:r>
            <a:rPr lang="en-US" cap="none" sz="6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 USE THE TAB KEY TO GO TO THE NEXT CELL THAT WILL ACCEPT INFORMATION!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(Holding down the shift key and pushing the Tab key will go to the previous available cell!)</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B. ABSOLUTLEY DO </a:t>
          </a:r>
          <a:r>
            <a:rPr lang="en-US" cap="none" sz="1000" b="1" i="0" u="sng" baseline="0">
              <a:solidFill>
                <a:srgbClr val="000000"/>
              </a:solidFill>
              <a:latin typeface="Arial"/>
              <a:ea typeface="Arial"/>
              <a:cs typeface="Arial"/>
            </a:rPr>
            <a:t>NOT</a:t>
          </a:r>
          <a:r>
            <a:rPr lang="en-US" cap="none" sz="1000" b="1" i="0" u="none" baseline="0">
              <a:solidFill>
                <a:srgbClr val="000000"/>
              </a:solidFill>
              <a:latin typeface="Arial"/>
              <a:ea typeface="Arial"/>
              <a:cs typeface="Arial"/>
            </a:rPr>
            <a:t> COPY AND PASTE CELLS FOR ANY REASON!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C. There are special helps located to the right on each page.  Use your arrow key to move there.
</a:t>
          </a:r>
          <a:r>
            <a:rPr lang="en-US" cap="none" sz="1000" b="1" i="0" u="none" baseline="0">
              <a:solidFill>
                <a:srgbClr val="000000"/>
              </a:solidFill>
              <a:latin typeface="Arial"/>
              <a:ea typeface="Arial"/>
              <a:cs typeface="Arial"/>
            </a:rPr>
            <a:t>        (See Column AG)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p>
      </xdr:txBody>
    </xdr:sp>
    <xdr:clientData/>
  </xdr:twoCellAnchor>
  <xdr:twoCellAnchor>
    <xdr:from>
      <xdr:col>13</xdr:col>
      <xdr:colOff>38100</xdr:colOff>
      <xdr:row>10</xdr:row>
      <xdr:rowOff>104775</xdr:rowOff>
    </xdr:from>
    <xdr:to>
      <xdr:col>33</xdr:col>
      <xdr:colOff>0</xdr:colOff>
      <xdr:row>11</xdr:row>
      <xdr:rowOff>190500</xdr:rowOff>
    </xdr:to>
    <xdr:sp>
      <xdr:nvSpPr>
        <xdr:cNvPr id="4" name="Text 27"/>
        <xdr:cNvSpPr txBox="1">
          <a:spLocks noChangeArrowheads="1"/>
        </xdr:cNvSpPr>
      </xdr:nvSpPr>
      <xdr:spPr>
        <a:xfrm>
          <a:off x="6591300" y="1628775"/>
          <a:ext cx="2105025" cy="314325"/>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800" b="0" i="0" u="none" baseline="0">
              <a:solidFill>
                <a:srgbClr val="000000"/>
              </a:solidFill>
              <a:latin typeface="Arial"/>
              <a:ea typeface="Arial"/>
              <a:cs typeface="Arial"/>
            </a:rPr>
            <a:t>Place Chapter number here! Two letter state abbreviation followed by 4 digits.  AA####</a:t>
          </a:r>
        </a:p>
      </xdr:txBody>
    </xdr:sp>
    <xdr:clientData/>
  </xdr:twoCellAnchor>
  <xdr:twoCellAnchor>
    <xdr:from>
      <xdr:col>13</xdr:col>
      <xdr:colOff>47625</xdr:colOff>
      <xdr:row>11</xdr:row>
      <xdr:rowOff>219075</xdr:rowOff>
    </xdr:from>
    <xdr:to>
      <xdr:col>33</xdr:col>
      <xdr:colOff>0</xdr:colOff>
      <xdr:row>13</xdr:row>
      <xdr:rowOff>9525</xdr:rowOff>
    </xdr:to>
    <xdr:sp>
      <xdr:nvSpPr>
        <xdr:cNvPr id="5" name="Text 28"/>
        <xdr:cNvSpPr txBox="1">
          <a:spLocks noChangeArrowheads="1"/>
        </xdr:cNvSpPr>
      </xdr:nvSpPr>
      <xdr:spPr>
        <a:xfrm>
          <a:off x="6600825" y="1971675"/>
          <a:ext cx="2095500" cy="247650"/>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800" b="0" i="0" u="none" baseline="0">
              <a:solidFill>
                <a:srgbClr val="000000"/>
              </a:solidFill>
              <a:latin typeface="Arial"/>
              <a:ea typeface="Arial"/>
              <a:cs typeface="Arial"/>
            </a:rPr>
            <a:t>Use arrow on the right to drop down your two letter state abbreviation and click on it.</a:t>
          </a:r>
        </a:p>
      </xdr:txBody>
    </xdr:sp>
    <xdr:clientData/>
  </xdr:twoCellAnchor>
  <xdr:twoCellAnchor>
    <xdr:from>
      <xdr:col>13</xdr:col>
      <xdr:colOff>38100</xdr:colOff>
      <xdr:row>13</xdr:row>
      <xdr:rowOff>38100</xdr:rowOff>
    </xdr:from>
    <xdr:to>
      <xdr:col>33</xdr:col>
      <xdr:colOff>0</xdr:colOff>
      <xdr:row>14</xdr:row>
      <xdr:rowOff>85725</xdr:rowOff>
    </xdr:to>
    <xdr:sp>
      <xdr:nvSpPr>
        <xdr:cNvPr id="6" name="Text 29"/>
        <xdr:cNvSpPr txBox="1">
          <a:spLocks noChangeArrowheads="1"/>
        </xdr:cNvSpPr>
      </xdr:nvSpPr>
      <xdr:spPr>
        <a:xfrm>
          <a:off x="6591300" y="2247900"/>
          <a:ext cx="2105025" cy="276225"/>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800" b="0" i="0" u="none" baseline="0">
              <a:solidFill>
                <a:srgbClr val="000000"/>
              </a:solidFill>
              <a:latin typeface="Arial"/>
              <a:ea typeface="Arial"/>
              <a:cs typeface="Arial"/>
            </a:rPr>
            <a:t>See Your Local FFA Roster for your FFA Member ID Number.</a:t>
          </a:r>
        </a:p>
      </xdr:txBody>
    </xdr:sp>
    <xdr:clientData/>
  </xdr:twoCellAnchor>
  <xdr:twoCellAnchor>
    <xdr:from>
      <xdr:col>12</xdr:col>
      <xdr:colOff>609600</xdr:colOff>
      <xdr:row>4</xdr:row>
      <xdr:rowOff>66675</xdr:rowOff>
    </xdr:from>
    <xdr:to>
      <xdr:col>15</xdr:col>
      <xdr:colOff>714375</xdr:colOff>
      <xdr:row>9</xdr:row>
      <xdr:rowOff>142875</xdr:rowOff>
    </xdr:to>
    <xdr:sp>
      <xdr:nvSpPr>
        <xdr:cNvPr id="7" name="Text 37"/>
        <xdr:cNvSpPr txBox="1">
          <a:spLocks noChangeArrowheads="1"/>
        </xdr:cNvSpPr>
      </xdr:nvSpPr>
      <xdr:spPr>
        <a:xfrm>
          <a:off x="6496050" y="676275"/>
          <a:ext cx="2200275" cy="838200"/>
        </a:xfrm>
        <a:prstGeom prst="rect">
          <a:avLst/>
        </a:prstGeom>
        <a:solidFill>
          <a:srgbClr val="CCFFCC"/>
        </a:solidFill>
        <a:ln w="9525" cmpd="sng">
          <a:solidFill>
            <a:srgbClr val="0000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 The messages below in Column AA will disappear when you have entered the 
</a:t>
          </a:r>
          <a:r>
            <a:rPr lang="en-US" cap="none" sz="1100" b="1" i="0" u="none" baseline="0">
              <a:solidFill>
                <a:srgbClr val="000000"/>
              </a:solidFill>
              <a:latin typeface="Arial"/>
              <a:ea typeface="Arial"/>
              <a:cs typeface="Arial"/>
            </a:rPr>
            <a:t>information and they will not print.</a:t>
          </a:r>
          <a:r>
            <a:rPr lang="en-US" cap="none" sz="600" b="1" i="0" u="none" baseline="0">
              <a:solidFill>
                <a:srgbClr val="000000"/>
              </a:solidFill>
              <a:latin typeface="Arial"/>
              <a:ea typeface="Arial"/>
              <a:cs typeface="Arial"/>
            </a:rPr>
            <a:t>
</a:t>
          </a:r>
          <a:r>
            <a:rPr lang="en-US" cap="none" sz="600" b="0" i="0" u="none" baseline="0">
              <a:solidFill>
                <a:srgbClr val="000000"/>
              </a:solidFill>
              <a:latin typeface="Arial"/>
              <a:ea typeface="Arial"/>
              <a:cs typeface="Arial"/>
            </a:rPr>
            <a:t>
</a:t>
          </a:r>
        </a:p>
      </xdr:txBody>
    </xdr:sp>
    <xdr:clientData/>
  </xdr:twoCellAnchor>
  <xdr:twoCellAnchor>
    <xdr:from>
      <xdr:col>34</xdr:col>
      <xdr:colOff>19050</xdr:colOff>
      <xdr:row>1</xdr:row>
      <xdr:rowOff>76200</xdr:rowOff>
    </xdr:from>
    <xdr:to>
      <xdr:col>44</xdr:col>
      <xdr:colOff>485775</xdr:colOff>
      <xdr:row>167</xdr:row>
      <xdr:rowOff>114300</xdr:rowOff>
    </xdr:to>
    <xdr:sp>
      <xdr:nvSpPr>
        <xdr:cNvPr id="8" name="Text 18"/>
        <xdr:cNvSpPr txBox="1">
          <a:spLocks noChangeArrowheads="1"/>
        </xdr:cNvSpPr>
      </xdr:nvSpPr>
      <xdr:spPr>
        <a:xfrm>
          <a:off x="8715375" y="228600"/>
          <a:ext cx="6562725" cy="28517850"/>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AGRICULTURAL PROFICIENCY AWARD AREAS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Not all of the proficiency award areas listed may be available each year.  Availability of awards will depend on obtaining a special project sponsor.  You’ll need to check with your FFA advisor to see if the proficiency area you have entered includes a sponsored award this year.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Imagination and creativity abound with students, parents and advisors when devising SAE programs.  It is impossible to list every SAE in an area.  Programs listed in the descriptions are only some examples.  Often a slight twist in a program will make an SAE fit better in a different proficiency area than maybe is identified.  If it is felt that it fits better in one area than another, please check with your state advisor or the national staff.  When filling out the award application please give sufficient explanation which supports placement in that category.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agricultural proficiency award areas approved for sponsorship by the National FFA Board of Directors for 2001 and beyond --(Remember, they must have sponsorship to be offered for any given year.)
</a:t>
          </a:r>
          <a:r>
            <a:rPr lang="en-US" cap="none" sz="1000" b="1" i="0" u="none" baseline="0">
              <a:solidFill>
                <a:srgbClr val="000000"/>
              </a:solidFill>
              <a:latin typeface="Arial"/>
              <a:ea typeface="Arial"/>
              <a:cs typeface="Arial"/>
            </a:rPr>
            <a:t>Agricultural Communications</a:t>
          </a:r>
          <a:r>
            <a:rPr lang="en-US" cap="none" sz="1000" b="0" i="0" u="none" baseline="0">
              <a:solidFill>
                <a:srgbClr val="000000"/>
              </a:solidFill>
              <a:latin typeface="Arial"/>
              <a:ea typeface="Arial"/>
              <a:cs typeface="Arial"/>
            </a:rPr>
            <a:t>-typically includes programs in which a student is placed at a newspaper or other agricultural print (such as magazines) facilities to obtain training and practical experience in writing and publicizing in preparation for a writing communications career. Programs may also be at radio, TV stations, fair media rooms, or other businesses requiring speaking skills and knowledge of agriculture.  Also includes any use of technology (such as websites) aimed at communicating the story of agriculture.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Agricultural Mechanization and Technical Systems Cluster</a:t>
          </a:r>
          <a:r>
            <a:rPr lang="en-US" cap="none" sz="1000" b="0" i="0" u="none" baseline="0">
              <a:solidFill>
                <a:srgbClr val="000000"/>
              </a:solidFill>
              <a:latin typeface="Arial"/>
              <a:ea typeface="Arial"/>
              <a:cs typeface="Arial"/>
            </a:rPr>
            <a:t>- (will only be split into the below categories if, and when adequate funding from sponsorships is acquired, otherwise Agricultural Mechanization and Technical Systems will include all of the following areas)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Agricultural Mechanics Design and Fabrication</a:t>
          </a:r>
          <a:r>
            <a:rPr lang="en-US" cap="none" sz="1000" b="0" i="0" u="none" baseline="0">
              <a:solidFill>
                <a:srgbClr val="000000"/>
              </a:solidFill>
              <a:latin typeface="Arial"/>
              <a:ea typeface="Arial"/>
              <a:cs typeface="Arial"/>
            </a:rPr>
            <a:t>-involves the design, and construction of agricultural equipment
</a:t>
          </a:r>
          <a:r>
            <a:rPr lang="en-US" cap="none" sz="1000" b="0" i="0" u="none" baseline="0">
              <a:solidFill>
                <a:srgbClr val="000000"/>
              </a:solidFill>
              <a:latin typeface="Arial"/>
              <a:ea typeface="Arial"/>
              <a:cs typeface="Arial"/>
            </a:rPr>
            <a:t>    and/or structures or the structural materials selection and/or implementation of plans for utilizing concrete, 
</a:t>
          </a:r>
          <a:r>
            <a:rPr lang="en-US" cap="none" sz="1000" b="0" i="0" u="none" baseline="0">
              <a:solidFill>
                <a:srgbClr val="000000"/>
              </a:solidFill>
              <a:latin typeface="Arial"/>
              <a:ea typeface="Arial"/>
              <a:cs typeface="Arial"/>
            </a:rPr>
            <a:t>    electricity, plumbing, heating, ventilation, and/or air conditioning into agricultural settings.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Agricultural Mechanics Repair and Maintenance</a:t>
          </a:r>
          <a:r>
            <a:rPr lang="en-US" cap="none" sz="1000" b="0" i="0" u="none" baseline="0">
              <a:solidFill>
                <a:srgbClr val="000000"/>
              </a:solidFill>
              <a:latin typeface="Arial"/>
              <a:ea typeface="Arial"/>
              <a:cs typeface="Arial"/>
            </a:rPr>
            <a:t>-involves the repair and maintenance of agricultural equipment, 
</a:t>
          </a:r>
          <a:r>
            <a:rPr lang="en-US" cap="none" sz="1000" b="0" i="0" u="none" baseline="0">
              <a:solidFill>
                <a:srgbClr val="000000"/>
              </a:solidFill>
              <a:latin typeface="Arial"/>
              <a:ea typeface="Arial"/>
              <a:cs typeface="Arial"/>
            </a:rPr>
            <a:t>    (including lawn equipment) and/or structures.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Agricultural Mechanics Energy Systems</a:t>
          </a:r>
          <a:r>
            <a:rPr lang="en-US" cap="none" sz="1000" b="0" i="0" u="none" baseline="0">
              <a:solidFill>
                <a:srgbClr val="000000"/>
              </a:solidFill>
              <a:latin typeface="Arial"/>
              <a:ea typeface="Arial"/>
              <a:cs typeface="Arial"/>
            </a:rPr>
            <a:t> (Ag. Power)-involves the adjustments, repairs, and maintenance of 
</a:t>
          </a:r>
          <a:r>
            <a:rPr lang="en-US" cap="none" sz="1000" b="0" i="0" u="none" baseline="0">
              <a:solidFill>
                <a:srgbClr val="000000"/>
              </a:solidFill>
              <a:latin typeface="Arial"/>
              <a:ea typeface="Arial"/>
              <a:cs typeface="Arial"/>
            </a:rPr>
            <a:t>    agricultural power systems including mechanical power, electrical power, chemical power, wind power, solar power 
</a:t>
          </a:r>
          <a:r>
            <a:rPr lang="en-US" cap="none" sz="1000" b="0" i="0" u="none" baseline="0">
              <a:solidFill>
                <a:srgbClr val="000000"/>
              </a:solidFill>
              <a:latin typeface="Arial"/>
              <a:ea typeface="Arial"/>
              <a:cs typeface="Arial"/>
            </a:rPr>
            <a:t>    and/or water power.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Agricultural Processing</a:t>
          </a:r>
          <a:r>
            <a:rPr lang="en-US" cap="none" sz="1000" b="0" i="0" u="none" baseline="0">
              <a:solidFill>
                <a:srgbClr val="000000"/>
              </a:solidFill>
              <a:latin typeface="Arial"/>
              <a:ea typeface="Arial"/>
              <a:cs typeface="Arial"/>
            </a:rPr>
            <a:t>-involves students working in assembling, transporting, processing, fabricating, mixing, packaging, and storing food and nonfood agricultural products.  Programs may include processing meat, milk, honey, cheese, raisins and other dried fruits, maple syrup and/or other food processing.  Non-food products could include by-products processing such as meat, bone, fish and blood meal, tallow, making compost, hides, processing of wool &amp; cotton, cubing &amp; pelleting of forages, producing bird seed and other pet foods.  NOTE:  Processing of forest products is no longer part of the Agricultural Processing area.  See Forest Management and Products.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Agricultural Sales and/or Service Cluster </a:t>
          </a:r>
          <a:r>
            <a:rPr lang="en-US" cap="none" sz="1000" b="0" i="0" u="none" baseline="0">
              <a:solidFill>
                <a:srgbClr val="000000"/>
              </a:solidFill>
              <a:latin typeface="Arial"/>
              <a:ea typeface="Arial"/>
              <a:cs typeface="Arial"/>
            </a:rPr>
            <a:t>(will only be split into the below categories if and when adequate funding from sponsorships is acquired.)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Agricultural Sales</a:t>
          </a:r>
          <a:r>
            <a:rPr lang="en-US" cap="none" sz="1000" b="0" i="0" u="none" baseline="0">
              <a:solidFill>
                <a:srgbClr val="000000"/>
              </a:solidFill>
              <a:latin typeface="Arial"/>
              <a:ea typeface="Arial"/>
              <a:cs typeface="Arial"/>
            </a:rPr>
            <a:t>-involves students working in sales of feed, seed, fertilizer or agricultural chemicals.  Students
</a:t>
          </a:r>
          <a:r>
            <a:rPr lang="en-US" cap="none" sz="1000" b="0" i="0" u="none" baseline="0">
              <a:solidFill>
                <a:srgbClr val="000000"/>
              </a:solidFill>
              <a:latin typeface="Arial"/>
              <a:ea typeface="Arial"/>
              <a:cs typeface="Arial"/>
            </a:rPr>
            <a:t>     may also own businesses that involve the sales of agricultural equipment, machinery or structures.  Activities may 
</a:t>
          </a:r>
          <a:r>
            <a:rPr lang="en-US" cap="none" sz="1000" b="0" i="0" u="none" baseline="0">
              <a:solidFill>
                <a:srgbClr val="000000"/>
              </a:solidFill>
              <a:latin typeface="Arial"/>
              <a:ea typeface="Arial"/>
              <a:cs typeface="Arial"/>
            </a:rPr>
            <a:t>     also include the merchandising of crops, livestock, processed agricultural commodities, horticultural or forestry 
</a:t>
          </a:r>
          <a:r>
            <a:rPr lang="en-US" cap="none" sz="1000" b="0" i="0" u="none" baseline="0">
              <a:solidFill>
                <a:srgbClr val="000000"/>
              </a:solidFill>
              <a:latin typeface="Arial"/>
              <a:ea typeface="Arial"/>
              <a:cs typeface="Arial"/>
            </a:rPr>
            <a:t>     items at either the retail or wholesale level.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Agricultural Services</a:t>
          </a:r>
          <a:r>
            <a:rPr lang="en-US" cap="none" sz="1000" b="0" i="0" u="none" baseline="0">
              <a:solidFill>
                <a:srgbClr val="000000"/>
              </a:solidFill>
              <a:latin typeface="Arial"/>
              <a:ea typeface="Arial"/>
              <a:cs typeface="Arial"/>
            </a:rPr>
            <a:t>-involves students working in custom equipment operation and maintenance, agricultural 
</a:t>
          </a:r>
          <a:r>
            <a:rPr lang="en-US" cap="none" sz="1000" b="0" i="0" u="none" baseline="0">
              <a:solidFill>
                <a:srgbClr val="000000"/>
              </a:solidFill>
              <a:latin typeface="Arial"/>
              <a:ea typeface="Arial"/>
              <a:cs typeface="Arial"/>
            </a:rPr>
            <a:t>     management and financial services, agricultural education related services, animal breeding services, custom 
</a:t>
          </a:r>
          <a:r>
            <a:rPr lang="en-US" cap="none" sz="1000" b="0" i="0" u="none" baseline="0">
              <a:solidFill>
                <a:srgbClr val="000000"/>
              </a:solidFill>
              <a:latin typeface="Arial"/>
              <a:ea typeface="Arial"/>
              <a:cs typeface="Arial"/>
            </a:rPr>
            <a:t>     baling, crop scouting, horse shoeing, taxidermy services, animal hospital services, custom and contract feeding 
</a:t>
          </a:r>
          <a:r>
            <a:rPr lang="en-US" cap="none" sz="1000" b="0" i="0" u="none" baseline="0">
              <a:solidFill>
                <a:srgbClr val="000000"/>
              </a:solidFill>
              <a:latin typeface="Arial"/>
              <a:ea typeface="Arial"/>
              <a:cs typeface="Arial"/>
            </a:rPr>
            <a:t>     services or other appropriate services offered through agricultural enterprises.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Beef Production</a:t>
          </a:r>
          <a:r>
            <a:rPr lang="en-US" cap="none" sz="1000" b="0" i="0" u="none" baseline="0">
              <a:solidFill>
                <a:srgbClr val="000000"/>
              </a:solidFill>
              <a:latin typeface="Arial"/>
              <a:ea typeface="Arial"/>
              <a:cs typeface="Arial"/>
            </a:rPr>
            <a:t>-using the best management practices available to efficiently produce and market beef.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Dairy Production</a:t>
          </a:r>
          <a:r>
            <a:rPr lang="en-US" cap="none" sz="1000" b="0" i="0" u="none" baseline="0">
              <a:solidFill>
                <a:srgbClr val="000000"/>
              </a:solidFill>
              <a:latin typeface="Arial"/>
              <a:ea typeface="Arial"/>
              <a:cs typeface="Arial"/>
            </a:rPr>
            <a:t>-using the best management practices available to efficiently produce and market dairy cattle and dairy products.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Diversified Agricultural Production</a:t>
          </a:r>
          <a:r>
            <a:rPr lang="en-US" cap="none" sz="1000" b="0" i="0" u="none" baseline="0">
              <a:solidFill>
                <a:srgbClr val="000000"/>
              </a:solidFill>
              <a:latin typeface="Arial"/>
              <a:ea typeface="Arial"/>
              <a:cs typeface="Arial"/>
            </a:rPr>
            <a:t>-using the best management practices available to efficiently produce and market a combination of two or more livestock and crop related proficiencies.  Must include at least one livestock and at least one crop related proficiency.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Diversified Crop Production</a:t>
          </a:r>
          <a:r>
            <a:rPr lang="en-US" cap="none" sz="1000" b="0" i="0" u="none" baseline="0">
              <a:solidFill>
                <a:srgbClr val="000000"/>
              </a:solidFill>
              <a:latin typeface="Arial"/>
              <a:ea typeface="Arial"/>
              <a:cs typeface="Arial"/>
            </a:rPr>
            <a:t>-using the best management practices available to efficiently produce and market two or more crop related proficiencies such as: grain production, fiber/oil production, forage production, specialty crop production, vegetable production, or fruit production.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Diversified Horticulture</a:t>
          </a:r>
          <a:r>
            <a:rPr lang="en-US" cap="none" sz="1000" b="0" i="0" u="none" baseline="0">
              <a:solidFill>
                <a:srgbClr val="000000"/>
              </a:solidFill>
              <a:latin typeface="Arial"/>
              <a:ea typeface="Arial"/>
              <a:cs typeface="Arial"/>
            </a:rPr>
            <a:t>-using the best management practices available to efficiently manage two or more of the following proficiency areas: Floriculture, Landscape Management, Nursery Operations, or Turf Grass Management.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Diversified Livestock Production</a:t>
          </a:r>
          <a:r>
            <a:rPr lang="en-US" cap="none" sz="1000" b="0" i="0" u="none" baseline="0">
              <a:solidFill>
                <a:srgbClr val="000000"/>
              </a:solidFill>
              <a:latin typeface="Arial"/>
              <a:ea typeface="Arial"/>
              <a:cs typeface="Arial"/>
            </a:rPr>
            <a:t>-using the best management practices available to efficiently produce and market a combination of two or more livestock related proficiencies such as beef, dairy, swine, equine, specialty animals, small animal production, or poultry.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Emerging Agricultural Technology</a:t>
          </a:r>
          <a:r>
            <a:rPr lang="en-US" cap="none" sz="1000" b="0" i="0" u="none" baseline="0">
              <a:solidFill>
                <a:srgbClr val="000000"/>
              </a:solidFill>
              <a:latin typeface="Arial"/>
              <a:ea typeface="Arial"/>
              <a:cs typeface="Arial"/>
            </a:rPr>
            <a:t>-involves students gaining experiences in new and emerging agricultural technologies, such as agri-science, biotechnology lab research, computers and other new and emerging technologies that are not covered in any of the existing award categories.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Environmental Science and Natural Resources Management</a:t>
          </a:r>
          <a:r>
            <a:rPr lang="en-US" cap="none" sz="1000" b="0" i="0" u="none" baseline="0">
              <a:solidFill>
                <a:srgbClr val="000000"/>
              </a:solidFill>
              <a:latin typeface="Arial"/>
              <a:ea typeface="Arial"/>
              <a:cs typeface="Arial"/>
            </a:rPr>
            <a:t>-typically results in FFA members receiving practical experiences concerned with the principles and practices of managing and/or improving the environment and natural resources.  Activities may include management of agriculture waste, recycling of agriculture products, environmental clean-ups, conservation corps, agricultural energy usage, multiple uses of resources, land use regulations including soil, water and air quality, preservation of wetlands, shorelines and grasslands, wildlife surveys, erosion prevention practices, public relations and education concerning pollution.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Equine Science</a:t>
          </a:r>
          <a:r>
            <a:rPr lang="en-US" cap="none" sz="1000" b="0" i="0" u="none" baseline="0">
              <a:solidFill>
                <a:srgbClr val="000000"/>
              </a:solidFill>
              <a:latin typeface="Arial"/>
              <a:ea typeface="Arial"/>
              <a:cs typeface="Arial"/>
            </a:rPr>
            <a:t>-typically provides insights into horse production, breeding, marketing, showing and other aspects of the equine industry.  Programs may also include calf roping, barrel racing, rodeo, racing, riding lessons and therapeutic horseback riding if horses are owned and/or managed by the member.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Fiber and Oil Crop Production</a:t>
          </a:r>
          <a:r>
            <a:rPr lang="en-US" cap="none" sz="1000" b="0" i="0" u="none" baseline="0">
              <a:solidFill>
                <a:srgbClr val="000000"/>
              </a:solidFill>
              <a:latin typeface="Arial"/>
              <a:ea typeface="Arial"/>
              <a:cs typeface="Arial"/>
            </a:rPr>
            <a:t>-using the best management practices available to efficiently produce and market crops for fiber and/or oil; such as, cotton, sisal, hemp, soybeans, flax, mustard, canola, castor beans, sunflower, peanuts, dill, spearmint, and safflower.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Floriculture</a:t>
          </a:r>
          <a:r>
            <a:rPr lang="en-US" cap="none" sz="1000" b="0" i="0" u="none" baseline="0">
              <a:solidFill>
                <a:srgbClr val="000000"/>
              </a:solidFill>
              <a:latin typeface="Arial"/>
              <a:ea typeface="Arial"/>
              <a:cs typeface="Arial"/>
            </a:rPr>
            <a:t>-using the best management practices available to efficiently produce and market field or greenhouse production of flowers (fresh and dried), foliage, and related plant materials for ornamental purposes, including the arranging, packaging and marketing of these materials.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Food Science and Technology</a:t>
          </a:r>
          <a:r>
            <a:rPr lang="en-US" cap="none" sz="1000" b="0" i="0" u="none" baseline="0">
              <a:solidFill>
                <a:srgbClr val="000000"/>
              </a:solidFill>
              <a:latin typeface="Arial"/>
              <a:ea typeface="Arial"/>
              <a:cs typeface="Arial"/>
            </a:rPr>
            <a:t>-involves students working for wages and or experience in the applying microbiology and biochemistry or food product research and development to improve taste, nutrition, quality and/or value of food.  Programs could include research, development of new products, food testing, grading and inspecting.  Work experience could be obtained at research facilities, in classroom/lab facilities, or by testing milk or other foods for quality and safety.  Food Science is not processing of food products, marketing or sales of food products, or food preparation and/or service.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Forage Production</a:t>
          </a:r>
          <a:r>
            <a:rPr lang="en-US" cap="none" sz="1000" b="0" i="0" u="none" baseline="0">
              <a:solidFill>
                <a:srgbClr val="000000"/>
              </a:solidFill>
              <a:latin typeface="Arial"/>
              <a:ea typeface="Arial"/>
              <a:cs typeface="Arial"/>
            </a:rPr>
            <a:t>-using the best management practices available to efficiently produce and market crops for forage such as: sorghum not used for grain, alfalfa, clover, brome grass, orchard grass, grain forages, corn and grass silages, and all pastures.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Forest Management and Products</a:t>
          </a:r>
          <a:r>
            <a:rPr lang="en-US" cap="none" sz="1000" b="0" i="0" u="none" baseline="0">
              <a:solidFill>
                <a:srgbClr val="000000"/>
              </a:solidFill>
              <a:latin typeface="Arial"/>
              <a:ea typeface="Arial"/>
              <a:cs typeface="Arial"/>
            </a:rPr>
            <a:t>-using the best management practices available to conserve or increase the economic value of a forest and/or forest products through such practices as thinning, pruning, weeding, stand improvement, reforestation, insect and disease control, planting, harvesting, Christmas tree farming, Forest Service, making and selling cedar shakes and firewood, and wood chips/mulch.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Fruit and/or Vegetable Cluster</a:t>
          </a:r>
          <a:r>
            <a:rPr lang="en-US" cap="none" sz="1000" b="0" i="0" u="none" baseline="0">
              <a:solidFill>
                <a:srgbClr val="000000"/>
              </a:solidFill>
              <a:latin typeface="Arial"/>
              <a:ea typeface="Arial"/>
              <a:cs typeface="Arial"/>
            </a:rPr>
            <a:t> (will only be split into the below categories if, and when adequate funding from sponsorships is acquired.)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Fruit Production</a:t>
          </a:r>
          <a:r>
            <a:rPr lang="en-US" cap="none" sz="1000" b="0" i="0" u="none" baseline="0">
              <a:solidFill>
                <a:srgbClr val="000000"/>
              </a:solidFill>
              <a:latin typeface="Arial"/>
              <a:ea typeface="Arial"/>
              <a:cs typeface="Arial"/>
            </a:rPr>
            <a:t>-using the best management practices available to efficiently produce and market crops for fruit 
</a:t>
          </a:r>
          <a:r>
            <a:rPr lang="en-US" cap="none" sz="1000" b="0" i="0" u="none" baseline="0">
              <a:solidFill>
                <a:srgbClr val="000000"/>
              </a:solidFill>
              <a:latin typeface="Arial"/>
              <a:ea typeface="Arial"/>
              <a:cs typeface="Arial"/>
            </a:rPr>
            <a:t>    such as stone fruits, pome fruits, citrus fruits, pineapples, coconuts, berries, watermelon, grapes, nuts and all 
</a:t>
          </a:r>
          <a:r>
            <a:rPr lang="en-US" cap="none" sz="1000" b="0" i="0" u="none" baseline="0">
              <a:solidFill>
                <a:srgbClr val="000000"/>
              </a:solidFill>
              <a:latin typeface="Arial"/>
              <a:ea typeface="Arial"/>
              <a:cs typeface="Arial"/>
            </a:rPr>
            <a:t>    common fruits. (Pome Fruits include apples, mayhaws, and pears.  Stone fruits include peach, nectarine, plum, 
</a:t>
          </a:r>
          <a:r>
            <a:rPr lang="en-US" cap="none" sz="1000" b="0" i="0" u="none" baseline="0">
              <a:solidFill>
                <a:srgbClr val="000000"/>
              </a:solidFill>
              <a:latin typeface="Arial"/>
              <a:ea typeface="Arial"/>
              <a:cs typeface="Arial"/>
            </a:rPr>
            <a:t>    apricot and cherry)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Vegetable Production</a:t>
          </a:r>
          <a:r>
            <a:rPr lang="en-US" cap="none" sz="1000" b="0" i="0" u="none" baseline="0">
              <a:solidFill>
                <a:srgbClr val="000000"/>
              </a:solidFill>
              <a:latin typeface="Arial"/>
              <a:ea typeface="Arial"/>
              <a:cs typeface="Arial"/>
            </a:rPr>
            <a:t>-using the best management practices available to efficiently product and market crops 
</a:t>
          </a:r>
          <a:r>
            <a:rPr lang="en-US" cap="none" sz="1000" b="0" i="0" u="none" baseline="0">
              <a:solidFill>
                <a:srgbClr val="000000"/>
              </a:solidFill>
              <a:latin typeface="Arial"/>
              <a:ea typeface="Arial"/>
              <a:cs typeface="Arial"/>
            </a:rPr>
            <a:t>    such as beans, potatoes, pumpkins, sweet corn, tomatoes, onions, zucchini, hot peppers, all canning vegetables 
</a:t>
          </a:r>
          <a:r>
            <a:rPr lang="en-US" cap="none" sz="1000" b="0" i="0" u="none" baseline="0">
              <a:solidFill>
                <a:srgbClr val="000000"/>
              </a:solidFill>
              <a:latin typeface="Arial"/>
              <a:ea typeface="Arial"/>
              <a:cs typeface="Arial"/>
            </a:rPr>
            <a:t>    and all common garden vegetables.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Grain Production</a:t>
          </a:r>
          <a:r>
            <a:rPr lang="en-US" cap="none" sz="1000" b="0" i="0" u="none" baseline="0">
              <a:solidFill>
                <a:srgbClr val="000000"/>
              </a:solidFill>
              <a:latin typeface="Arial"/>
              <a:ea typeface="Arial"/>
              <a:cs typeface="Arial"/>
            </a:rPr>
            <a:t>-using the best management practices available to efficiently produce and market crops for grain production such as corn, barley (including the malting types), millet, buckwheat, oats, grain sorghum, milo, wheat, rice and rye.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Home and/or Community Development</a:t>
          </a:r>
          <a:r>
            <a:rPr lang="en-US" cap="none" sz="1000" b="0" i="0" u="none" baseline="0">
              <a:solidFill>
                <a:srgbClr val="000000"/>
              </a:solidFill>
              <a:latin typeface="Arial"/>
              <a:ea typeface="Arial"/>
              <a:cs typeface="Arial"/>
            </a:rPr>
            <a:t>-typically involves improving and protecting the beauty of an area by using natural vegetation or commercial ornamental plants and/or modernizing the home for better health and comfort through installation or improvement of water and sanitary facilities, heating and air conditioning or labor saving devices. Also includes community development activities such as volunteerism, community development and community betterment activities.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Landscape Management</a:t>
          </a:r>
          <a:r>
            <a:rPr lang="en-US" cap="none" sz="1000" b="0" i="0" u="none" baseline="0">
              <a:solidFill>
                <a:srgbClr val="000000"/>
              </a:solidFill>
              <a:latin typeface="Arial"/>
              <a:ea typeface="Arial"/>
              <a:cs typeface="Arial"/>
            </a:rPr>
            <a:t>-typically involves experiences of planting and maintaining plants and shrubs, landscaping and outdoor beautification, groundskeeping, sprinkler installations and improvement of recreational areas.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Nursery Operations</a:t>
          </a:r>
          <a:r>
            <a:rPr lang="en-US" cap="none" sz="1000" b="0" i="0" u="none" baseline="0">
              <a:solidFill>
                <a:srgbClr val="000000"/>
              </a:solidFill>
              <a:latin typeface="Arial"/>
              <a:ea typeface="Arial"/>
              <a:cs typeface="Arial"/>
            </a:rPr>
            <a:t>-typically provides students with job-entry experience in areas such as turf, plants, shrubs and/or tree production for the purpose of transplanting or propagation.  Could include water garden plants if produced to sale.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Outdoor Recreation</a:t>
          </a:r>
          <a:r>
            <a:rPr lang="en-US" cap="none" sz="1000" b="0" i="0" u="none" baseline="0">
              <a:solidFill>
                <a:srgbClr val="000000"/>
              </a:solidFill>
              <a:latin typeface="Arial"/>
              <a:ea typeface="Arial"/>
              <a:cs typeface="Arial"/>
            </a:rPr>
            <a:t>-typically strives to develop outdoor recreational activities as the primary land use.  Some activities best suited to family use or as income-producing enterprises are vacation cabins and cottages, camping areas, fishing, hunting, shooting preserves, guide services, riding stables, vacation farms and guest ranches, natural scenic or historic areas, and rodeo events where member does not own or manage animals.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Poultry Production</a:t>
          </a:r>
          <a:r>
            <a:rPr lang="en-US" cap="none" sz="1000" b="0" i="0" u="none" baseline="0">
              <a:solidFill>
                <a:srgbClr val="000000"/>
              </a:solidFill>
              <a:latin typeface="Arial"/>
              <a:ea typeface="Arial"/>
              <a:cs typeface="Arial"/>
            </a:rPr>
            <a:t>-using the best management practices available to efficiently produce and market chickens, turkeys, domestic fowl such as ducks, geese and guinea, and their products.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Sheep Production</a:t>
          </a:r>
          <a:r>
            <a:rPr lang="en-US" cap="none" sz="1000" b="0" i="0" u="none" baseline="0">
              <a:solidFill>
                <a:srgbClr val="000000"/>
              </a:solidFill>
              <a:latin typeface="Arial"/>
              <a:ea typeface="Arial"/>
              <a:cs typeface="Arial"/>
            </a:rPr>
            <a:t>-using the best management practices available to efficiently produce and market sheep and wool.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Small Animal Production and Care</a:t>
          </a:r>
          <a:r>
            <a:rPr lang="en-US" cap="none" sz="1000" b="0" i="0" u="none" baseline="0">
              <a:solidFill>
                <a:srgbClr val="000000"/>
              </a:solidFill>
              <a:latin typeface="Arial"/>
              <a:ea typeface="Arial"/>
              <a:cs typeface="Arial"/>
            </a:rPr>
            <a:t>-using the best management practices available to efficiently produce and market small pet animals such as rabbits, cats, dogs, mice, hedgehogs, guinea pigs etc, and programs that typically provide a service in caring for the well being of pets. Programs could include working at a pet shop, groomer, dog trainer, providing pet sitting services or working at a kennel.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Specialty Animal Production</a:t>
          </a:r>
          <a:r>
            <a:rPr lang="en-US" cap="none" sz="1000" b="0" i="0" u="none" baseline="0">
              <a:solidFill>
                <a:srgbClr val="000000"/>
              </a:solidFill>
              <a:latin typeface="Arial"/>
              <a:ea typeface="Arial"/>
              <a:cs typeface="Arial"/>
            </a:rPr>
            <a:t>-using the best management practices available to efficiently produce and market specialty animals not covered in any of the existing award categories, such as: aquaculture, bees, goats, mules, donkeys, miniature horses, mink, worms, ostriches, emus, alpacas or llamas. Placement could include zoo worker or placement at any specialty animal facility.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Specialty Crop Production</a:t>
          </a:r>
          <a:r>
            <a:rPr lang="en-US" cap="none" sz="1000" b="0" i="0" u="none" baseline="0">
              <a:solidFill>
                <a:srgbClr val="000000"/>
              </a:solidFill>
              <a:latin typeface="Arial"/>
              <a:ea typeface="Arial"/>
              <a:cs typeface="Arial"/>
            </a:rPr>
            <a:t>-using the best management practices available to efficiently produce and market crops not covered in any of the existing award categories, such as: sugar beets, dry edible beans, gourds, tobacco, popcorn, Indian corn and other specialty corns, all grass seed production, herbs and spices, mushrooms, sugar cane, hops, sorghum cane, confectionary sunflowers, or production of crop seed.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Swine Production</a:t>
          </a:r>
          <a:r>
            <a:rPr lang="en-US" cap="none" sz="1000" b="0" i="0" u="none" baseline="0">
              <a:solidFill>
                <a:srgbClr val="000000"/>
              </a:solidFill>
              <a:latin typeface="Arial"/>
              <a:ea typeface="Arial"/>
              <a:cs typeface="Arial"/>
            </a:rPr>
            <a:t>-using the best management practices available to efficiently produce and market swine.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Turf Grass Management</a:t>
          </a:r>
          <a:r>
            <a:rPr lang="en-US" cap="none" sz="1000" b="0" i="0" u="none" baseline="0">
              <a:solidFill>
                <a:srgbClr val="000000"/>
              </a:solidFill>
              <a:latin typeface="Arial"/>
              <a:ea typeface="Arial"/>
              <a:cs typeface="Arial"/>
            </a:rPr>
            <a:t>-typically involves the planting and maintaining of turf for outdoor beautification, providing a lawn-mowing service, improvement of recreational areas, sod produced for sale, and golf course management.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Veterinary Medicine</a:t>
          </a:r>
          <a:r>
            <a:rPr lang="en-US" cap="none" sz="1000" b="0" i="0" u="none" baseline="0">
              <a:solidFill>
                <a:srgbClr val="000000"/>
              </a:solidFill>
              <a:latin typeface="Arial"/>
              <a:ea typeface="Arial"/>
              <a:cs typeface="Arial"/>
            </a:rPr>
            <a:t>-SAE enterprises working with veterinarians in clinical practice, research facilities, colleges of veterinary medicine, animal health industry, or any other environment in which they assist veterinarians in performing duties related to the health of people and/or the health and welfare of large and small animals. This experience may include wage earning, entrepreneurial or exploratory activities not limited to: handson
</a:t>
          </a:r>
          <a:r>
            <a:rPr lang="en-US" cap="none" sz="1000" b="0" i="0" u="none" baseline="0">
              <a:solidFill>
                <a:srgbClr val="000000"/>
              </a:solidFill>
              <a:latin typeface="Arial"/>
              <a:ea typeface="Arial"/>
              <a:cs typeface="Arial"/>
            </a:rPr>
            <a:t>care of animals, management of business aspects of a veterinary practice, or working on legislation or regulations relating to animals.</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Wildlife Production and Management</a:t>
          </a:r>
          <a:r>
            <a:rPr lang="en-US" cap="none" sz="1000" b="0" i="0" u="none" baseline="0">
              <a:solidFill>
                <a:srgbClr val="000000"/>
              </a:solidFill>
              <a:latin typeface="Arial"/>
              <a:ea typeface="Arial"/>
              <a:cs typeface="Arial"/>
            </a:rPr>
            <a:t>-typically strives to improve the availability of fish and wildlife through practices such as land and water habitat improvement, development of new land and water habitat, trapping, Fish &amp;Wildlife departments, Forest Service, Department of Natural Resources or the stocking of fish and wild game. Wildlife ducks, geese, quail and pheasants are eligible if used as an income enterprise.
</a:t>
          </a:r>
        </a:p>
      </xdr:txBody>
    </xdr:sp>
    <xdr:clientData/>
  </xdr:twoCellAnchor>
  <xdr:twoCellAnchor>
    <xdr:from>
      <xdr:col>16</xdr:col>
      <xdr:colOff>0</xdr:colOff>
      <xdr:row>1</xdr:row>
      <xdr:rowOff>142875</xdr:rowOff>
    </xdr:from>
    <xdr:to>
      <xdr:col>16</xdr:col>
      <xdr:colOff>0</xdr:colOff>
      <xdr:row>4</xdr:row>
      <xdr:rowOff>38100</xdr:rowOff>
    </xdr:to>
    <xdr:sp>
      <xdr:nvSpPr>
        <xdr:cNvPr id="9" name="Text 37"/>
        <xdr:cNvSpPr txBox="1">
          <a:spLocks noChangeArrowheads="1"/>
        </xdr:cNvSpPr>
      </xdr:nvSpPr>
      <xdr:spPr>
        <a:xfrm>
          <a:off x="8696325" y="295275"/>
          <a:ext cx="0" cy="352425"/>
        </a:xfrm>
        <a:prstGeom prst="rect">
          <a:avLst/>
        </a:prstGeom>
        <a:solidFill>
          <a:srgbClr val="CCFFFF"/>
        </a:solidFill>
        <a:ln w="9525" cmpd="sng">
          <a:solidFill>
            <a:srgbClr val="0000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 You can find Proficiency Award Area descriptions by going to cell AG 1.</a:t>
          </a:r>
          <a:r>
            <a:rPr lang="en-US" cap="none" sz="600" b="1" i="0" u="none" baseline="0">
              <a:solidFill>
                <a:srgbClr val="000000"/>
              </a:solidFill>
              <a:latin typeface="Arial"/>
              <a:ea typeface="Arial"/>
              <a:cs typeface="Arial"/>
            </a:rPr>
            <a:t>
</a:t>
          </a:r>
          <a:r>
            <a:rPr lang="en-US" cap="none" sz="600" b="0" i="0" u="none" baseline="0">
              <a:solidFill>
                <a:srgbClr val="000000"/>
              </a:solidFill>
              <a:latin typeface="Arial"/>
              <a:ea typeface="Arial"/>
              <a:cs typeface="Arial"/>
            </a:rPr>
            <a:t>
</a:t>
          </a:r>
        </a:p>
      </xdr:txBody>
    </xdr:sp>
    <xdr:clientData/>
  </xdr:twoCellAnchor>
  <xdr:twoCellAnchor editAs="oneCell">
    <xdr:from>
      <xdr:col>1</xdr:col>
      <xdr:colOff>38100</xdr:colOff>
      <xdr:row>11</xdr:row>
      <xdr:rowOff>9525</xdr:rowOff>
    </xdr:from>
    <xdr:to>
      <xdr:col>3</xdr:col>
      <xdr:colOff>104775</xdr:colOff>
      <xdr:row>16</xdr:row>
      <xdr:rowOff>0</xdr:rowOff>
    </xdr:to>
    <xdr:pic>
      <xdr:nvPicPr>
        <xdr:cNvPr id="10" name="Picture 34" descr="Color FFA Emblem Med Quality - Size"/>
        <xdr:cNvPicPr preferRelativeResize="1">
          <a:picLocks noChangeAspect="1"/>
        </xdr:cNvPicPr>
      </xdr:nvPicPr>
      <xdr:blipFill>
        <a:blip r:embed="rId2"/>
        <a:stretch>
          <a:fillRect/>
        </a:stretch>
      </xdr:blipFill>
      <xdr:spPr>
        <a:xfrm>
          <a:off x="171450" y="1762125"/>
          <a:ext cx="800100" cy="10001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58</xdr:row>
      <xdr:rowOff>0</xdr:rowOff>
    </xdr:from>
    <xdr:to>
      <xdr:col>1</xdr:col>
      <xdr:colOff>57150</xdr:colOff>
      <xdr:row>59</xdr:row>
      <xdr:rowOff>9525</xdr:rowOff>
    </xdr:to>
    <xdr:pic>
      <xdr:nvPicPr>
        <xdr:cNvPr id="1" name="Picture 7"/>
        <xdr:cNvPicPr preferRelativeResize="1">
          <a:picLocks noChangeAspect="1"/>
        </xdr:cNvPicPr>
      </xdr:nvPicPr>
      <xdr:blipFill>
        <a:blip r:embed="rId1"/>
        <a:stretch>
          <a:fillRect/>
        </a:stretch>
      </xdr:blipFill>
      <xdr:spPr>
        <a:xfrm>
          <a:off x="57150" y="9134475"/>
          <a:ext cx="180975" cy="171450"/>
        </a:xfrm>
        <a:prstGeom prst="rect">
          <a:avLst/>
        </a:prstGeom>
        <a:noFill/>
        <a:ln w="9525" cmpd="sng">
          <a:noFill/>
        </a:ln>
      </xdr:spPr>
    </xdr:pic>
    <xdr:clientData/>
  </xdr:twoCellAnchor>
  <xdr:twoCellAnchor>
    <xdr:from>
      <xdr:col>12</xdr:col>
      <xdr:colOff>400050</xdr:colOff>
      <xdr:row>4</xdr:row>
      <xdr:rowOff>152400</xdr:rowOff>
    </xdr:from>
    <xdr:to>
      <xdr:col>22</xdr:col>
      <xdr:colOff>523875</xdr:colOff>
      <xdr:row>21</xdr:row>
      <xdr:rowOff>28575</xdr:rowOff>
    </xdr:to>
    <xdr:sp>
      <xdr:nvSpPr>
        <xdr:cNvPr id="2" name="Text 6"/>
        <xdr:cNvSpPr txBox="1">
          <a:spLocks noChangeArrowheads="1"/>
        </xdr:cNvSpPr>
      </xdr:nvSpPr>
      <xdr:spPr>
        <a:xfrm>
          <a:off x="6781800" y="876300"/>
          <a:ext cx="6029325" cy="2514600"/>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I. Performance Review</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SAE programs vary widely.  To fairly compare your accomplishments with other applicants, we need to know how you got started, the help that you may have received along the way and your plans for the future.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performance review section should be supported by details provided in the remainder of the application.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 Getting Started in this Activity: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Briefly describe your SAE as it is related to this proficiency area.  Describe how you got started in this proficiency area.  What interested and motivated you to begin?
</a:t>
          </a:r>
          <a:r>
            <a:rPr lang="en-US" cap="none" sz="1000" b="0" i="0" u="none" baseline="0">
              <a:solidFill>
                <a:srgbClr val="000000"/>
              </a:solidFill>
              <a:latin typeface="Arial"/>
              <a:ea typeface="Arial"/>
              <a:cs typeface="Arial"/>
            </a:rPr>
            <a:t>This is the first impression the judges have of your program and application. Make it interesting and informative.  Think back to when you first started with this enterprise, what happened? Did any particular person or event spur your interest?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2. When you first got started in this proficiency area, what 2 or 3 goals and objectives did you plan to achieve at this point in your development? Setting goals is very important in successful programs.  Did you have a goal when you first started?  What did you want to accomplish by this point in your program?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12</xdr:col>
      <xdr:colOff>342900</xdr:colOff>
      <xdr:row>43</xdr:row>
      <xdr:rowOff>0</xdr:rowOff>
    </xdr:from>
    <xdr:to>
      <xdr:col>22</xdr:col>
      <xdr:colOff>476250</xdr:colOff>
      <xdr:row>50</xdr:row>
      <xdr:rowOff>47625</xdr:rowOff>
    </xdr:to>
    <xdr:sp>
      <xdr:nvSpPr>
        <xdr:cNvPr id="3" name="Text 7"/>
        <xdr:cNvSpPr txBox="1">
          <a:spLocks noChangeArrowheads="1"/>
        </xdr:cNvSpPr>
      </xdr:nvSpPr>
      <xdr:spPr>
        <a:xfrm>
          <a:off x="6724650" y="6791325"/>
          <a:ext cx="6038850" cy="1162050"/>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B. Progress: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Describe any special advantage or disadvantages that had a major impact on your achievements in your supervised agricultural experience program.
</a:t>
          </a:r>
          <a:r>
            <a:rPr lang="en-US" cap="none" sz="1000" b="0" i="0" u="none" baseline="0">
              <a:solidFill>
                <a:srgbClr val="000000"/>
              </a:solidFill>
              <a:latin typeface="Arial"/>
              <a:ea typeface="Arial"/>
              <a:cs typeface="Arial"/>
            </a:rPr>
            <a:t>There are circumstances, like where you live, facilities at school or community, or your parents’ occupation, that might be considered advantages or disadvantages. Natural disasters such as floods or drought might be considered disadvantages.  Make certain that you explain any unique or questionable situation that impacts your SAE.  Describe how any such circumstances have impacted your achievements.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52</xdr:row>
      <xdr:rowOff>0</xdr:rowOff>
    </xdr:from>
    <xdr:to>
      <xdr:col>1</xdr:col>
      <xdr:colOff>38100</xdr:colOff>
      <xdr:row>53</xdr:row>
      <xdr:rowOff>9525</xdr:rowOff>
    </xdr:to>
    <xdr:pic>
      <xdr:nvPicPr>
        <xdr:cNvPr id="1" name="Picture 8"/>
        <xdr:cNvPicPr preferRelativeResize="1">
          <a:picLocks noChangeAspect="1"/>
        </xdr:cNvPicPr>
      </xdr:nvPicPr>
      <xdr:blipFill>
        <a:blip r:embed="rId1"/>
        <a:stretch>
          <a:fillRect/>
        </a:stretch>
      </xdr:blipFill>
      <xdr:spPr>
        <a:xfrm>
          <a:off x="38100" y="8258175"/>
          <a:ext cx="180975" cy="171450"/>
        </a:xfrm>
        <a:prstGeom prst="rect">
          <a:avLst/>
        </a:prstGeom>
        <a:noFill/>
        <a:ln w="9525" cmpd="sng">
          <a:noFill/>
        </a:ln>
      </xdr:spPr>
    </xdr:pic>
    <xdr:clientData/>
  </xdr:twoCellAnchor>
  <xdr:twoCellAnchor>
    <xdr:from>
      <xdr:col>12</xdr:col>
      <xdr:colOff>304800</xdr:colOff>
      <xdr:row>4</xdr:row>
      <xdr:rowOff>0</xdr:rowOff>
    </xdr:from>
    <xdr:to>
      <xdr:col>23</xdr:col>
      <xdr:colOff>152400</xdr:colOff>
      <xdr:row>14</xdr:row>
      <xdr:rowOff>95250</xdr:rowOff>
    </xdr:to>
    <xdr:sp>
      <xdr:nvSpPr>
        <xdr:cNvPr id="2" name="Text 6"/>
        <xdr:cNvSpPr txBox="1">
          <a:spLocks noChangeArrowheads="1"/>
        </xdr:cNvSpPr>
      </xdr:nvSpPr>
      <xdr:spPr>
        <a:xfrm>
          <a:off x="6686550" y="800100"/>
          <a:ext cx="6343650" cy="1619250"/>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 B. Progress: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2. (Placement only) Briefly describe your placement in this proficiency area. (Include a description of the business/farm/facility, physical environment, size, number of employees, etc.)
</a:t>
          </a:r>
          <a:r>
            <a:rPr lang="en-US" cap="none" sz="1000" b="0" i="0" u="none" baseline="0">
              <a:solidFill>
                <a:srgbClr val="000000"/>
              </a:solidFill>
              <a:latin typeface="Arial"/>
              <a:ea typeface="Arial"/>
              <a:cs typeface="Arial"/>
            </a:rPr>
            <a:t>Describe your position, your responsibilities, number of hours worked and other important information that explains your placement position.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3. (Placement only) How has your job description changed during the time of your employment?
</a:t>
          </a:r>
          <a:r>
            <a:rPr lang="en-US" cap="none" sz="1000" b="0" i="0" u="none" baseline="0">
              <a:solidFill>
                <a:srgbClr val="000000"/>
              </a:solidFill>
              <a:latin typeface="Arial"/>
              <a:ea typeface="Arial"/>
              <a:cs typeface="Arial"/>
            </a:rPr>
            <a:t>Describe your responsibilities and note any changes that have occurred throughout your time in this position.  It is possible that you have changed your entire position.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12</xdr:col>
      <xdr:colOff>276225</xdr:colOff>
      <xdr:row>28</xdr:row>
      <xdr:rowOff>152400</xdr:rowOff>
    </xdr:from>
    <xdr:to>
      <xdr:col>23</xdr:col>
      <xdr:colOff>133350</xdr:colOff>
      <xdr:row>39</xdr:row>
      <xdr:rowOff>38100</xdr:rowOff>
    </xdr:to>
    <xdr:sp>
      <xdr:nvSpPr>
        <xdr:cNvPr id="3" name="Text 7"/>
        <xdr:cNvSpPr txBox="1">
          <a:spLocks noChangeArrowheads="1"/>
        </xdr:cNvSpPr>
      </xdr:nvSpPr>
      <xdr:spPr>
        <a:xfrm>
          <a:off x="6657975" y="4686300"/>
          <a:ext cx="6353175" cy="1600200"/>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C. Analysis and Evaluation of Program: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Describe your level of achievement and progress towards your goals (such as skills, scope, etc.) in this award area, as related to the goals and objectives described on page 2, question 2. You will have learned many skills during your SAE.  In this section clarify how the skills you developed relate to your stated goals and objectives.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2. Describe the personal goals, educational goals and career goals you would like to achieve in the next ten years.  Where do you want to be in the future?  Be as specific as you can in describing each goal.
</a:t>
          </a:r>
          <a:r>
            <a:rPr lang="en-US" cap="none" sz="1000" b="0" i="0" u="none" baseline="0">
              <a:solidFill>
                <a:srgbClr val="000000"/>
              </a:solidFill>
              <a:latin typeface="Arial"/>
              <a:ea typeface="Arial"/>
              <a:cs typeface="Arial"/>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60</xdr:row>
      <xdr:rowOff>0</xdr:rowOff>
    </xdr:from>
    <xdr:to>
      <xdr:col>0</xdr:col>
      <xdr:colOff>180975</xdr:colOff>
      <xdr:row>61</xdr:row>
      <xdr:rowOff>9525</xdr:rowOff>
    </xdr:to>
    <xdr:pic>
      <xdr:nvPicPr>
        <xdr:cNvPr id="1" name="Picture 3"/>
        <xdr:cNvPicPr preferRelativeResize="1">
          <a:picLocks noChangeAspect="1"/>
        </xdr:cNvPicPr>
      </xdr:nvPicPr>
      <xdr:blipFill>
        <a:blip r:embed="rId1"/>
        <a:stretch>
          <a:fillRect/>
        </a:stretch>
      </xdr:blipFill>
      <xdr:spPr>
        <a:xfrm>
          <a:off x="0" y="10296525"/>
          <a:ext cx="180975" cy="171450"/>
        </a:xfrm>
        <a:prstGeom prst="rect">
          <a:avLst/>
        </a:prstGeom>
        <a:noFill/>
        <a:ln w="9525" cmpd="sng">
          <a:noFill/>
        </a:ln>
      </xdr:spPr>
    </xdr:pic>
    <xdr:clientData/>
  </xdr:twoCellAnchor>
  <xdr:twoCellAnchor>
    <xdr:from>
      <xdr:col>0</xdr:col>
      <xdr:colOff>342900</xdr:colOff>
      <xdr:row>0</xdr:row>
      <xdr:rowOff>28575</xdr:rowOff>
    </xdr:from>
    <xdr:to>
      <xdr:col>9</xdr:col>
      <xdr:colOff>676275</xdr:colOff>
      <xdr:row>6</xdr:row>
      <xdr:rowOff>295275</xdr:rowOff>
    </xdr:to>
    <xdr:sp>
      <xdr:nvSpPr>
        <xdr:cNvPr id="2" name="Text 8"/>
        <xdr:cNvSpPr txBox="1">
          <a:spLocks noChangeArrowheads="1"/>
        </xdr:cNvSpPr>
      </xdr:nvSpPr>
      <xdr:spPr>
        <a:xfrm>
          <a:off x="342900" y="28575"/>
          <a:ext cx="4829175" cy="1238250"/>
        </a:xfrm>
        <a:prstGeom prst="rect">
          <a:avLst/>
        </a:prstGeom>
        <a:solidFill>
          <a:srgbClr val="FFFF99"/>
        </a:solidFill>
        <a:ln w="9525"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FF"/>
              </a:solidFill>
              <a:latin typeface="Arial"/>
              <a:ea typeface="Arial"/>
              <a:cs typeface="Arial"/>
            </a:rPr>
            <a:t>SPECIAL NOTES BEFORE YOU BEGIN THIS PAGE: </a:t>
          </a:r>
          <a:r>
            <a:rPr lang="en-US" cap="none" sz="600" b="1" i="0" u="none" baseline="0">
              <a:solidFill>
                <a:srgbClr val="000000"/>
              </a:solidFill>
              <a:latin typeface="Arial"/>
              <a:ea typeface="Arial"/>
              <a:cs typeface="Arial"/>
            </a:rPr>
            <a:t>
</a:t>
          </a:r>
          <a:r>
            <a:rPr lang="en-US" cap="none" sz="6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 Remember - NO DECIMALS!  Use Whole Numbers.
</a:t>
          </a:r>
          <a:r>
            <a:rPr lang="en-US" cap="none" sz="1000" b="1" i="0" u="none" baseline="0">
              <a:solidFill>
                <a:srgbClr val="000000"/>
              </a:solidFill>
              <a:latin typeface="Arial"/>
              <a:ea typeface="Arial"/>
              <a:cs typeface="Arial"/>
            </a:rPr>
            <a:t>   B. Absolutely Do </a:t>
          </a:r>
          <a:r>
            <a:rPr lang="en-US" cap="none" sz="1000" b="1" i="0" u="sng" baseline="0">
              <a:solidFill>
                <a:srgbClr val="000000"/>
              </a:solidFill>
              <a:latin typeface="Arial"/>
              <a:ea typeface="Arial"/>
              <a:cs typeface="Arial"/>
            </a:rPr>
            <a:t>NOT</a:t>
          </a:r>
          <a:r>
            <a:rPr lang="en-US" cap="none" sz="1000" b="1" i="0" u="none" baseline="0">
              <a:solidFill>
                <a:srgbClr val="000000"/>
              </a:solidFill>
              <a:latin typeface="Arial"/>
              <a:ea typeface="Arial"/>
              <a:cs typeface="Arial"/>
            </a:rPr>
            <a:t> cut or copy and paste cells.
</a:t>
          </a:r>
          <a:r>
            <a:rPr lang="en-US" cap="none" sz="1000" b="1" i="0" u="none" baseline="0">
              <a:solidFill>
                <a:srgbClr val="000000"/>
              </a:solidFill>
              <a:latin typeface="Arial"/>
              <a:ea typeface="Arial"/>
              <a:cs typeface="Arial"/>
            </a:rPr>
            <a:t>   C. Place the Month, Day and Year your SAE began in Cell A15 (i.e. 9/1/98).
</a:t>
          </a:r>
          <a:r>
            <a:rPr lang="en-US" cap="none" sz="1000" b="1" i="0" u="none" baseline="0">
              <a:solidFill>
                <a:srgbClr val="000000"/>
              </a:solidFill>
              <a:latin typeface="Arial"/>
              <a:ea typeface="Arial"/>
              <a:cs typeface="Arial"/>
            </a:rPr>
            <a:t>   D. Place the Year in which your first year SAE ended in Cell A17.
</a:t>
          </a:r>
          <a:r>
            <a:rPr lang="en-US" cap="none" sz="1000" b="1" i="0" u="none" baseline="0">
              <a:solidFill>
                <a:srgbClr val="000000"/>
              </a:solidFill>
              <a:latin typeface="Arial"/>
              <a:ea typeface="Arial"/>
              <a:cs typeface="Arial"/>
            </a:rPr>
            <a:t>   E. The Tab key takes you to the next cell that will accept information.
</a:t>
          </a:r>
          <a:r>
            <a:rPr lang="en-US" cap="none" sz="1000" b="1" i="0" u="none" baseline="0">
              <a:solidFill>
                <a:srgbClr val="000000"/>
              </a:solidFill>
              <a:latin typeface="Arial"/>
              <a:ea typeface="Arial"/>
              <a:cs typeface="Arial"/>
            </a:rPr>
            <a:t>   F. You must have 1 full year of records to apply for the</a:t>
          </a:r>
          <a:r>
            <a:rPr lang="en-US" cap="none" sz="1000" b="1" i="0" u="none" baseline="0">
              <a:solidFill>
                <a:srgbClr val="000000"/>
              </a:solidFill>
              <a:latin typeface="Arial"/>
              <a:ea typeface="Arial"/>
              <a:cs typeface="Arial"/>
            </a:rPr>
            <a:t> award.</a:t>
          </a:r>
          <a:r>
            <a:rPr lang="en-US" cap="none" sz="1000" b="1" i="0" u="none" baseline="0">
              <a:solidFill>
                <a:srgbClr val="000000"/>
              </a:solidFill>
              <a:latin typeface="Arial"/>
              <a:ea typeface="Arial"/>
              <a:cs typeface="Arial"/>
            </a:rPr>
            <a:t>
</a:t>
          </a:r>
        </a:p>
      </xdr:txBody>
    </xdr:sp>
    <xdr:clientData/>
  </xdr:twoCellAnchor>
  <xdr:twoCellAnchor>
    <xdr:from>
      <xdr:col>12</xdr:col>
      <xdr:colOff>466725</xdr:colOff>
      <xdr:row>6</xdr:row>
      <xdr:rowOff>28575</xdr:rowOff>
    </xdr:from>
    <xdr:to>
      <xdr:col>21</xdr:col>
      <xdr:colOff>514350</xdr:colOff>
      <xdr:row>72</xdr:row>
      <xdr:rowOff>9525</xdr:rowOff>
    </xdr:to>
    <xdr:sp>
      <xdr:nvSpPr>
        <xdr:cNvPr id="3" name="Text 6"/>
        <xdr:cNvSpPr txBox="1">
          <a:spLocks noChangeArrowheads="1"/>
        </xdr:cNvSpPr>
      </xdr:nvSpPr>
      <xdr:spPr>
        <a:xfrm>
          <a:off x="7124700" y="1000125"/>
          <a:ext cx="5362575" cy="11239500"/>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II. Scope, Income and Expense Summary for Placement-Type Supervised Agricultural Experience Program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“Placement” type of SAE involves the placing of students on farms, ranches, in agri-businesses, in school laboratories or at community facilities.  You do not own the facility or area where you are placed.  Some students work for wages while others work for the experiences that they receive. This helps you gain practical experience needed to enter and advance in your future occupation in the agricultural industry.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With placement, you work toward achieving a list of specific agricultural skills.  You use the facilities and human resources provided by your employers, schools or community organizations to develop these essential skills that you will need for your career.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Hours Worked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Refers to both paid and unpaid hours of work
</a:t>
          </a:r>
          <a:r>
            <a:rPr lang="en-US" cap="none" sz="1000" b="1" i="0" u="none" baseline="0">
              <a:solidFill>
                <a:srgbClr val="000000"/>
              </a:solidFill>
              <a:latin typeface="Arial"/>
              <a:ea typeface="Arial"/>
              <a:cs typeface="Arial"/>
            </a:rPr>
            <a:t>Year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calendar year in which your program was conducted.  For the new student, the first record year can either be less or more than twelve months.  If you are enrolled in agricultural education and start your SAE program by September 1, you have the option to end the first year on December 31 of the same year (short year) or continue through to December 31 of the following year (long year).  The computerized application makes allowances for this option.
</a:t>
          </a:r>
          <a:r>
            <a:rPr lang="en-US" cap="none" sz="1000" b="0" i="0" u="none" baseline="0">
              <a:solidFill>
                <a:srgbClr val="000000"/>
              </a:solidFill>
              <a:latin typeface="Arial"/>
              <a:ea typeface="Arial"/>
              <a:cs typeface="Arial"/>
            </a:rPr>
            <a:t>Special Tip: Check with the state FFA advisor to determine state rule on length of year for first year students.
</a:t>
          </a:r>
          <a:r>
            <a:rPr lang="en-US" cap="none" sz="1000" b="1" i="0" u="none" baseline="0">
              <a:solidFill>
                <a:srgbClr val="000000"/>
              </a:solidFill>
              <a:latin typeface="Arial"/>
              <a:ea typeface="Arial"/>
              <a:cs typeface="Arial"/>
            </a:rPr>
            <a:t>Job Title or Type of Work</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Provide a brief description of the work done, or the actual title assigned to the job you performed.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Examples:
</a:t>
          </a:r>
          <a:r>
            <a:rPr lang="en-US" cap="none" sz="1000" b="0" i="0" u="none" baseline="0">
              <a:solidFill>
                <a:srgbClr val="000000"/>
              </a:solidFill>
              <a:latin typeface="Arial"/>
              <a:ea typeface="Arial"/>
              <a:cs typeface="Arial"/>
            </a:rPr>
            <a:t>Research project on soil amendments
</a:t>
          </a:r>
          <a:r>
            <a:rPr lang="en-US" cap="none" sz="1000" b="0" i="0" u="none" baseline="0">
              <a:solidFill>
                <a:srgbClr val="000000"/>
              </a:solidFill>
              <a:latin typeface="Arial"/>
              <a:ea typeface="Arial"/>
              <a:cs typeface="Arial"/>
            </a:rPr>
            <a:t>Milker
</a:t>
          </a:r>
          <a:r>
            <a:rPr lang="en-US" cap="none" sz="1000" b="0" i="0" u="none" baseline="0">
              <a:solidFill>
                <a:srgbClr val="000000"/>
              </a:solidFill>
              <a:latin typeface="Arial"/>
              <a:ea typeface="Arial"/>
              <a:cs typeface="Arial"/>
            </a:rPr>
            <a:t>Field hand
</a:t>
          </a:r>
          <a:r>
            <a:rPr lang="en-US" cap="none" sz="1000" b="0" i="0" u="none" baseline="0">
              <a:solidFill>
                <a:srgbClr val="000000"/>
              </a:solidFill>
              <a:latin typeface="Arial"/>
              <a:ea typeface="Arial"/>
              <a:cs typeface="Arial"/>
            </a:rPr>
            <a:t>Driving tractor
</a:t>
          </a:r>
          <a:r>
            <a:rPr lang="en-US" cap="none" sz="1000" b="0" i="0" u="none" baseline="0">
              <a:solidFill>
                <a:srgbClr val="000000"/>
              </a:solidFill>
              <a:latin typeface="Arial"/>
              <a:ea typeface="Arial"/>
              <a:cs typeface="Arial"/>
            </a:rPr>
            <a:t>Floral designer
</a:t>
          </a:r>
          <a:r>
            <a:rPr lang="en-US" cap="none" sz="1000" b="0" i="0" u="none" baseline="0">
              <a:solidFill>
                <a:srgbClr val="000000"/>
              </a:solidFill>
              <a:latin typeface="Arial"/>
              <a:ea typeface="Arial"/>
              <a:cs typeface="Arial"/>
            </a:rPr>
            <a:t>Sales clerk in feed store
</a:t>
          </a:r>
          <a:r>
            <a:rPr lang="en-US" cap="none" sz="1000" b="0" i="0" u="none" baseline="0">
              <a:solidFill>
                <a:srgbClr val="000000"/>
              </a:solidFill>
              <a:latin typeface="Arial"/>
              <a:ea typeface="Arial"/>
              <a:cs typeface="Arial"/>
            </a:rPr>
            <a:t>Transplanting and potting plants
</a:t>
          </a:r>
          <a:r>
            <a:rPr lang="en-US" cap="none" sz="1000" b="0" i="0" u="none" baseline="0">
              <a:solidFill>
                <a:srgbClr val="000000"/>
              </a:solidFill>
              <a:latin typeface="Arial"/>
              <a:ea typeface="Arial"/>
              <a:cs typeface="Arial"/>
            </a:rPr>
            <a:t>Cleaning fish ponds
</a:t>
          </a:r>
          <a:r>
            <a:rPr lang="en-US" cap="none" sz="1000" b="0" i="0" u="none" baseline="0">
              <a:solidFill>
                <a:srgbClr val="000000"/>
              </a:solidFill>
              <a:latin typeface="Arial"/>
              <a:ea typeface="Arial"/>
              <a:cs typeface="Arial"/>
            </a:rPr>
            <a:t>Park attendant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Unpaid (A)</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number of hours you worked where the only compensation was the experience gained.
</a:t>
          </a:r>
          <a:r>
            <a:rPr lang="en-US" cap="none" sz="1000" b="1" i="0" u="none" baseline="0">
              <a:solidFill>
                <a:srgbClr val="000000"/>
              </a:solidFill>
              <a:latin typeface="Arial"/>
              <a:ea typeface="Arial"/>
              <a:cs typeface="Arial"/>
            </a:rPr>
            <a:t>Paid (B)</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number of hours you worked in which you received payment or wages for your effort.
</a:t>
          </a:r>
          <a:r>
            <a:rPr lang="en-US" cap="none" sz="1000" b="1" i="0" u="none" baseline="0">
              <a:solidFill>
                <a:srgbClr val="000000"/>
              </a:solidFill>
              <a:latin typeface="Arial"/>
              <a:ea typeface="Arial"/>
              <a:cs typeface="Arial"/>
            </a:rPr>
            <a:t>Total (C)</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Add your paid and unpaid hours of work (completed through your SAE program) which were directly related to the award area in which you are applying.
</a:t>
          </a:r>
          <a:r>
            <a:rPr lang="en-US" cap="none" sz="1000" b="1" i="0" u="none" baseline="0">
              <a:solidFill>
                <a:srgbClr val="000000"/>
              </a:solidFill>
              <a:latin typeface="Arial"/>
              <a:ea typeface="Arial"/>
              <a:cs typeface="Arial"/>
            </a:rPr>
            <a:t>Gross Earnings (D)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entire salary you earned before any payroll deductions were made for income taxes, social security, or other benefits.
</a:t>
          </a:r>
          <a:r>
            <a:rPr lang="en-US" cap="none" sz="1000" b="1" i="0" u="none" baseline="0">
              <a:solidFill>
                <a:srgbClr val="000000"/>
              </a:solidFill>
              <a:latin typeface="Arial"/>
              <a:ea typeface="Arial"/>
              <a:cs typeface="Arial"/>
            </a:rPr>
            <a:t>Total Expenditures (E)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All of the expenses associated with the gross income from this job title or work, such as uniforms, safety equipment, employment agency fees, union dues, special tools and equipment you must provide, are reported in the total expenditures column.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Special tip: Do not include expenses associated with travel to and from your place of employment. The Internal Revenue Service does not consider this a business-related expense.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Special tip: Payroll deductions for state and federal taxes, social securities, and other forms of retirement, are not considered job-related expenses.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Net Earnings (F)</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Net earnings are the difference between gross earnings and total expenditures. It is the money left over and available to compensate a person for their labor or management. Subtract column E, total expenditures, from gross earnings, column D, to determine net earnings reported in column F.  
</a:t>
          </a:r>
          <a:r>
            <a:rPr lang="en-US" cap="none" sz="1000" b="0" i="0" u="none" baseline="0">
              <a:solidFill>
                <a:srgbClr val="000000"/>
              </a:solidFill>
              <a:latin typeface="Arial"/>
              <a:ea typeface="Arial"/>
              <a:cs typeface="Arial"/>
            </a:rPr>
            <a:t>Totals for Year
</a:t>
          </a:r>
          <a:r>
            <a:rPr lang="en-US" cap="none" sz="1000" b="0" i="0" u="none" baseline="0">
              <a:solidFill>
                <a:srgbClr val="000000"/>
              </a:solidFill>
              <a:latin typeface="Arial"/>
              <a:ea typeface="Arial"/>
              <a:cs typeface="Arial"/>
            </a:rPr>
            <a:t>The columns labeled unpaid, paid, total, gross earnings, total expenses and net earnings should be totaled for each year covered by the application.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GRAND TOTALS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grand total of the unpaid, paid, total, gross earnings, total expenses and net earnings columns is calculated by adding together the totals for each year.
</a:t>
          </a:r>
          <a:r>
            <a:rPr lang="en-US" cap="none" sz="1000" b="0" i="0" u="none" baseline="0">
              <a:solidFill>
                <a:srgbClr val="000000"/>
              </a:solidFill>
              <a:latin typeface="Arial"/>
              <a:ea typeface="Arial"/>
              <a:cs typeface="Arial"/>
            </a:rPr>
            <a:t>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47</xdr:row>
      <xdr:rowOff>0</xdr:rowOff>
    </xdr:from>
    <xdr:to>
      <xdr:col>1</xdr:col>
      <xdr:colOff>0</xdr:colOff>
      <xdr:row>48</xdr:row>
      <xdr:rowOff>9525</xdr:rowOff>
    </xdr:to>
    <xdr:pic>
      <xdr:nvPicPr>
        <xdr:cNvPr id="1" name="Picture 3"/>
        <xdr:cNvPicPr preferRelativeResize="1">
          <a:picLocks noChangeAspect="1"/>
        </xdr:cNvPicPr>
      </xdr:nvPicPr>
      <xdr:blipFill>
        <a:blip r:embed="rId1"/>
        <a:stretch>
          <a:fillRect/>
        </a:stretch>
      </xdr:blipFill>
      <xdr:spPr>
        <a:xfrm>
          <a:off x="0" y="10448925"/>
          <a:ext cx="180975" cy="171450"/>
        </a:xfrm>
        <a:prstGeom prst="rect">
          <a:avLst/>
        </a:prstGeom>
        <a:noFill/>
        <a:ln w="9525" cmpd="sng">
          <a:noFill/>
        </a:ln>
      </xdr:spPr>
    </xdr:pic>
    <xdr:clientData/>
  </xdr:twoCellAnchor>
  <xdr:twoCellAnchor>
    <xdr:from>
      <xdr:col>11</xdr:col>
      <xdr:colOff>9525</xdr:colOff>
      <xdr:row>4</xdr:row>
      <xdr:rowOff>9525</xdr:rowOff>
    </xdr:from>
    <xdr:to>
      <xdr:col>21</xdr:col>
      <xdr:colOff>219075</xdr:colOff>
      <xdr:row>90</xdr:row>
      <xdr:rowOff>95250</xdr:rowOff>
    </xdr:to>
    <xdr:sp>
      <xdr:nvSpPr>
        <xdr:cNvPr id="2" name="Text 2"/>
        <xdr:cNvSpPr txBox="1">
          <a:spLocks noChangeArrowheads="1"/>
        </xdr:cNvSpPr>
      </xdr:nvSpPr>
      <xdr:spPr>
        <a:xfrm>
          <a:off x="7096125" y="657225"/>
          <a:ext cx="6115050" cy="16849725"/>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III. BALANCE SHEET</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 CURRENT/OPERATING ASSETS: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cash, checking and assets convertible into cash within one year without disrupting the business.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 Cash on-hand, checking and savings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consists of those items that can readily be converted to cash.
</a:t>
          </a:r>
          <a:r>
            <a:rPr lang="en-US" cap="none" sz="1000" b="1" i="0" u="none" baseline="0">
              <a:solidFill>
                <a:srgbClr val="000000"/>
              </a:solidFill>
              <a:latin typeface="Arial"/>
              <a:ea typeface="Arial"/>
              <a:cs typeface="Arial"/>
            </a:rPr>
            <a:t>b. Cash value-bonds, stocks, life insurance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actual cash value that could be obtained if the item was to be turned into cash.  Remember that all life insurance does not have a cash value.
</a:t>
          </a:r>
          <a:r>
            <a:rPr lang="en-US" cap="none" sz="1000" b="1" i="0" u="none" baseline="0">
              <a:solidFill>
                <a:srgbClr val="000000"/>
              </a:solidFill>
              <a:latin typeface="Arial"/>
              <a:ea typeface="Arial"/>
              <a:cs typeface="Arial"/>
            </a:rPr>
            <a:t>c. Notes and accounts receivable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money others owe you for items sold or services provided. For example, you sold 10 goats to your neighbor in December, but she will not pay you for four months. Until she has paid for the goats, the value of the sale should be listed as an account receivable.   Another example would be if you cared for your neighbor's yard while he was on vacation in November and December.  When he returns in January he will pay you.  The value of your service would be listed as an account receivable.
</a:t>
          </a:r>
          <a:r>
            <a:rPr lang="en-US" cap="none" sz="1000" b="1" i="0" u="none" baseline="0">
              <a:solidFill>
                <a:srgbClr val="000000"/>
              </a:solidFill>
              <a:latin typeface="Arial"/>
              <a:ea typeface="Arial"/>
              <a:cs typeface="Arial"/>
            </a:rPr>
            <a:t>d. Total current/operating inventory (all other current assets)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Current/operating inventory includes all items that you would normally expect to have a useful or intended "life" in your SAE for 12 months.  All personal, non-capital property should be included in the inventory.  The inventory would include such items as merchandise held for resale, crops held for feed or sale, investments in growing crops, market animals, etc.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inventory of capital goods, such as animals held for dairy, draft or
</a:t>
          </a:r>
          <a:r>
            <a:rPr lang="en-US" cap="none" sz="1000" b="0" i="0" u="none" baseline="0">
              <a:solidFill>
                <a:srgbClr val="000000"/>
              </a:solidFill>
              <a:latin typeface="Arial"/>
              <a:ea typeface="Arial"/>
              <a:cs typeface="Arial"/>
            </a:rPr>
            <a:t>     breeding, machinery, equipment, fixtures, land, buildings and other capital 
</a:t>
          </a:r>
          <a:r>
            <a:rPr lang="en-US" cap="none" sz="1000" b="0" i="0" u="none" baseline="0">
              <a:solidFill>
                <a:srgbClr val="000000"/>
              </a:solidFill>
              <a:latin typeface="Arial"/>
              <a:ea typeface="Arial"/>
              <a:cs typeface="Arial"/>
            </a:rPr>
            <a:t>     goods, are used in calculating non-current/capital assets on Line 3.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2. Total Current/Operating Assets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Total of all current/operating assets.  (Sum of lines 1a+1b+1c+1d)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3.  Non-Current/Capital Assets: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These are assets used in producing products that are not sold and converted into cash during a year.  These would include draft, pleasure and breeding livestock and poultry; depreciable, draft, pleasure and breeding livestock; machinery, equipment and fixtures; depreciable land improvements, buildings and fences; and land.  This includes only the candidate's portion of investment.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4. Total Assets (lines 2+3)</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5.  Current/Operating Liabilities (notes payable)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These are liabilities that are payable within the year.  This would include   operating loans, accrued taxes, accrued rent, lease payments, interest on liabilities, etc., balance on equipment and livestock purchased.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6. Non-Current/Capital Liabilities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These are liabilities that are not due within a year.  They represent items that have a useful life of more than one year and are used by the candidate to produce a product or service.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7.   Total Liabilities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Includes both the Current/Operating Liabilities and the Non-Current/Capital Liabilities of the candidate.  This equals line 5+6.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8. NET WORTH (LINE 4 MINUS LINE 7)</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SUMMARY OF SOURCE AND USE OF FUNDS: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portion of the application has been designed to allow the candidate to pull together and summarize the source and use of all funds generated over the years covered by application. This will indicate other important aspects of their programs.  This summary provides a valuable tool in evaluating the accuracy of the financial information and to visualize the total investment made by the candidate in becoming established in an agricultural occupation.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 Earnings from this Proficiency Area</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amount of money you have earned from your SAE experience.  This should come from Page 4, Grand Totals Column F.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10. Other SAE Earnings NOT From This Proficiency Area</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should be earnings from your SAE but not included in this award area application.  Examples:  You have applied in Floriculture with your work at the local flower shop.  You also had a position with the veterinarian in your area.  The earnings from the veterinarian's office would be recorded in this section.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11. Earnings from non-SAE activities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Often students have earning that does not come from SAE activities.  Since this income will also become a part of the candidate's financial statement, it must be reported here.
</a:t>
          </a:r>
          <a:r>
            <a:rPr lang="en-US" cap="none" sz="1000" b="0" i="0" u="none" baseline="0">
              <a:solidFill>
                <a:srgbClr val="000000"/>
              </a:solidFill>
              <a:latin typeface="Arial"/>
              <a:ea typeface="Arial"/>
              <a:cs typeface="Arial"/>
            </a:rPr>
            <a:t> Examples:
</a:t>
          </a:r>
          <a:r>
            <a:rPr lang="en-US" cap="none" sz="1000" b="0" i="0" u="none" baseline="0">
              <a:solidFill>
                <a:srgbClr val="000000"/>
              </a:solidFill>
              <a:latin typeface="Arial"/>
              <a:ea typeface="Arial"/>
              <a:cs typeface="Arial"/>
            </a:rPr>
            <a:t>  Work at local pizza restaurant
</a:t>
          </a:r>
          <a:r>
            <a:rPr lang="en-US" cap="none" sz="1000" b="0" i="0" u="none" baseline="0">
              <a:solidFill>
                <a:srgbClr val="000000"/>
              </a:solidFill>
              <a:latin typeface="Arial"/>
              <a:ea typeface="Arial"/>
              <a:cs typeface="Arial"/>
            </a:rPr>
            <a:t>  Grocery bagging
</a:t>
          </a:r>
          <a:r>
            <a:rPr lang="en-US" cap="none" sz="1000" b="0" i="0" u="none" baseline="0">
              <a:solidFill>
                <a:srgbClr val="000000"/>
              </a:solidFill>
              <a:latin typeface="Arial"/>
              <a:ea typeface="Arial"/>
              <a:cs typeface="Arial"/>
            </a:rPr>
            <a:t>  Wait person
</a:t>
          </a:r>
          <a:r>
            <a:rPr lang="en-US" cap="none" sz="1000" b="0" i="0" u="none" baseline="0">
              <a:solidFill>
                <a:srgbClr val="000000"/>
              </a:solidFill>
              <a:latin typeface="Arial"/>
              <a:ea typeface="Arial"/>
              <a:cs typeface="Arial"/>
            </a:rPr>
            <a:t>  Babysitting
</a:t>
          </a:r>
          <a:r>
            <a:rPr lang="en-US" cap="none" sz="1000" b="0" i="0" u="none" baseline="0">
              <a:solidFill>
                <a:srgbClr val="000000"/>
              </a:solidFill>
              <a:latin typeface="Arial"/>
              <a:ea typeface="Arial"/>
              <a:cs typeface="Arial"/>
            </a:rPr>
            <a:t>  Gas station attendant
</a:t>
          </a:r>
          <a:r>
            <a:rPr lang="en-US" cap="none" sz="1000" b="0" i="0" u="none" baseline="0">
              <a:solidFill>
                <a:srgbClr val="000000"/>
              </a:solidFill>
              <a:latin typeface="Arial"/>
              <a:ea typeface="Arial"/>
              <a:cs typeface="Arial"/>
            </a:rPr>
            <a:t>  Newspaper route
</a:t>
          </a:r>
          <a:r>
            <a:rPr lang="en-US" cap="none" sz="1000" b="0" i="0" u="none" baseline="0">
              <a:solidFill>
                <a:srgbClr val="000000"/>
              </a:solidFill>
              <a:latin typeface="Arial"/>
              <a:ea typeface="Arial"/>
              <a:cs typeface="Arial"/>
            </a:rPr>
            <a:t>  Allowance for non-agricultural work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12. Income Other Than Earnings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Gifts, interest on savings, inheritances and awards- cash and non-cash, also have   an influence on the financial statement.  This income should be listed here.
</a:t>
          </a:r>
          <a:r>
            <a:rPr lang="en-US" cap="none" sz="1000" b="0" i="0" u="none" baseline="0">
              <a:solidFill>
                <a:srgbClr val="000000"/>
              </a:solidFill>
              <a:latin typeface="Arial"/>
              <a:ea typeface="Arial"/>
              <a:cs typeface="Arial"/>
            </a:rPr>
            <a:t> Examples:
</a:t>
          </a:r>
          <a:r>
            <a:rPr lang="en-US" cap="none" sz="1000" b="0" i="0" u="none" baseline="0">
              <a:solidFill>
                <a:srgbClr val="000000"/>
              </a:solidFill>
              <a:latin typeface="Arial"/>
              <a:ea typeface="Arial"/>
              <a:cs typeface="Arial"/>
            </a:rPr>
            <a:t>   Inherited five acres of land
</a:t>
          </a:r>
          <a:r>
            <a:rPr lang="en-US" cap="none" sz="1000" b="0" i="0" u="none" baseline="0">
              <a:solidFill>
                <a:srgbClr val="000000"/>
              </a:solidFill>
              <a:latin typeface="Arial"/>
              <a:ea typeface="Arial"/>
              <a:cs typeface="Arial"/>
            </a:rPr>
            <a:t>  One-fourth interest in John Deere tractor
</a:t>
          </a:r>
          <a:r>
            <a:rPr lang="en-US" cap="none" sz="1000" b="0" i="0" u="none" baseline="0">
              <a:solidFill>
                <a:srgbClr val="000000"/>
              </a:solidFill>
              <a:latin typeface="Arial"/>
              <a:ea typeface="Arial"/>
              <a:cs typeface="Arial"/>
            </a:rPr>
            <a:t>  129-piece set of hand tools
</a:t>
          </a:r>
          <a:r>
            <a:rPr lang="en-US" cap="none" sz="1000" b="0" i="0" u="none" baseline="0">
              <a:solidFill>
                <a:srgbClr val="000000"/>
              </a:solidFill>
              <a:latin typeface="Arial"/>
              <a:ea typeface="Arial"/>
              <a:cs typeface="Arial"/>
            </a:rPr>
            <a:t>  interest on savings account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13. Total Earnings (lines 9+10+11+12)</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14. Use of Funds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Total educational expenses 
</a:t>
          </a:r>
          <a:r>
            <a:rPr lang="en-US" cap="none" sz="1000" b="0" i="0" u="none" baseline="0">
              <a:solidFill>
                <a:srgbClr val="000000"/>
              </a:solidFill>
              <a:latin typeface="Arial"/>
              <a:ea typeface="Arial"/>
              <a:cs typeface="Arial"/>
            </a:rPr>
            <a:t>      Expenses include tuition, registration fees and books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b. Total other personal expenses (including taxes and FICA)</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Expenses would include all items for which you are personally responsible, such as house rent, utility cost, food, entertainment, auto expenses, insurance, etc.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15. Total Use of Funds (14a+14b)</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2</xdr:col>
      <xdr:colOff>190500</xdr:colOff>
      <xdr:row>0</xdr:row>
      <xdr:rowOff>28575</xdr:rowOff>
    </xdr:from>
    <xdr:to>
      <xdr:col>9</xdr:col>
      <xdr:colOff>85725</xdr:colOff>
      <xdr:row>3</xdr:row>
      <xdr:rowOff>133350</xdr:rowOff>
    </xdr:to>
    <xdr:sp>
      <xdr:nvSpPr>
        <xdr:cNvPr id="3" name="Text 31"/>
        <xdr:cNvSpPr txBox="1">
          <a:spLocks noChangeArrowheads="1"/>
        </xdr:cNvSpPr>
      </xdr:nvSpPr>
      <xdr:spPr>
        <a:xfrm>
          <a:off x="962025" y="28575"/>
          <a:ext cx="4476750" cy="590550"/>
        </a:xfrm>
        <a:prstGeom prst="rect">
          <a:avLst/>
        </a:prstGeom>
        <a:solidFill>
          <a:srgbClr val="FFFF99"/>
        </a:solidFill>
        <a:ln w="9525"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FF"/>
              </a:solidFill>
              <a:latin typeface="Arial"/>
              <a:ea typeface="Arial"/>
              <a:cs typeface="Arial"/>
            </a:rPr>
            <a:t>SPECIAL NOTES BEFORE YOU BEGIN THIS PAGE: </a:t>
          </a:r>
          <a:r>
            <a:rPr lang="en-US" cap="none" sz="600" b="1" i="0" u="none" baseline="0">
              <a:solidFill>
                <a:srgbClr val="000000"/>
              </a:solidFill>
              <a:latin typeface="Arial"/>
              <a:ea typeface="Arial"/>
              <a:cs typeface="Arial"/>
            </a:rPr>
            <a:t>
</a:t>
          </a:r>
          <a:r>
            <a:rPr lang="en-US" cap="none" sz="6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 Remember - NO DECIMALS!  Use Whole Numbers.
</a:t>
          </a:r>
          <a:r>
            <a:rPr lang="en-US" cap="none" sz="1000" b="1" i="0" u="none" baseline="0">
              <a:solidFill>
                <a:srgbClr val="000000"/>
              </a:solidFill>
              <a:latin typeface="Arial"/>
              <a:ea typeface="Arial"/>
              <a:cs typeface="Arial"/>
            </a:rPr>
            <a:t>   B. Do </a:t>
          </a:r>
          <a:r>
            <a:rPr lang="en-US" cap="none" sz="1000" b="1" i="0" u="sng" baseline="0">
              <a:solidFill>
                <a:srgbClr val="000000"/>
              </a:solidFill>
              <a:latin typeface="Arial"/>
              <a:ea typeface="Arial"/>
              <a:cs typeface="Arial"/>
            </a:rPr>
            <a:t>NOT</a:t>
          </a:r>
          <a:r>
            <a:rPr lang="en-US" cap="none" sz="1000" b="1" i="0" u="none" baseline="0">
              <a:solidFill>
                <a:srgbClr val="000000"/>
              </a:solidFill>
              <a:latin typeface="Arial"/>
              <a:ea typeface="Arial"/>
              <a:cs typeface="Arial"/>
            </a:rPr>
            <a:t> cut or copy and paste cells!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58</xdr:row>
      <xdr:rowOff>9525</xdr:rowOff>
    </xdr:from>
    <xdr:to>
      <xdr:col>0</xdr:col>
      <xdr:colOff>228600</xdr:colOff>
      <xdr:row>59</xdr:row>
      <xdr:rowOff>28575</xdr:rowOff>
    </xdr:to>
    <xdr:pic>
      <xdr:nvPicPr>
        <xdr:cNvPr id="1" name="Picture 3"/>
        <xdr:cNvPicPr preferRelativeResize="1">
          <a:picLocks noChangeAspect="1"/>
        </xdr:cNvPicPr>
      </xdr:nvPicPr>
      <xdr:blipFill>
        <a:blip r:embed="rId1"/>
        <a:stretch>
          <a:fillRect/>
        </a:stretch>
      </xdr:blipFill>
      <xdr:spPr>
        <a:xfrm>
          <a:off x="47625" y="8715375"/>
          <a:ext cx="180975" cy="180975"/>
        </a:xfrm>
        <a:prstGeom prst="rect">
          <a:avLst/>
        </a:prstGeom>
        <a:noFill/>
        <a:ln w="9525" cmpd="sng">
          <a:noFill/>
        </a:ln>
      </xdr:spPr>
    </xdr:pic>
    <xdr:clientData/>
  </xdr:twoCellAnchor>
  <xdr:twoCellAnchor>
    <xdr:from>
      <xdr:col>15</xdr:col>
      <xdr:colOff>0</xdr:colOff>
      <xdr:row>0</xdr:row>
      <xdr:rowOff>38100</xdr:rowOff>
    </xdr:from>
    <xdr:to>
      <xdr:col>26</xdr:col>
      <xdr:colOff>523875</xdr:colOff>
      <xdr:row>48</xdr:row>
      <xdr:rowOff>0</xdr:rowOff>
    </xdr:to>
    <xdr:sp>
      <xdr:nvSpPr>
        <xdr:cNvPr id="2" name="Text 10"/>
        <xdr:cNvSpPr txBox="1">
          <a:spLocks noChangeArrowheads="1"/>
        </xdr:cNvSpPr>
      </xdr:nvSpPr>
      <xdr:spPr>
        <a:xfrm>
          <a:off x="6962775" y="38100"/>
          <a:ext cx="7019925" cy="7077075"/>
        </a:xfrm>
        <a:prstGeom prst="rect">
          <a:avLst/>
        </a:prstGeom>
        <a:solidFill>
          <a:srgbClr val="FFFFCC"/>
        </a:solidFill>
        <a:ln w="9525"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IV. Skills &amp; Activities</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 Skills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Skills are specific tasks that you have practiced and have developed some level of competency.  Examples in Dairy Proficiency might be mastitis testing, mixing feed additives and artificial insemination.  In Sales &amp; Service Proficiency examples could be pricing and taking inventory.  These skills may not be practiced everyday.  Select your top six skills that you think were the most important that you gained during your placement program.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Year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specific calendar year in which the activity took place. 
</a:t>
          </a:r>
          <a:r>
            <a:rPr lang="en-US" cap="none" sz="1000" b="1" i="0" u="none" baseline="0">
              <a:solidFill>
                <a:srgbClr val="000000"/>
              </a:solidFill>
              <a:latin typeface="Arial"/>
              <a:ea typeface="Arial"/>
              <a:cs typeface="Arial"/>
            </a:rPr>
            <a:t>Skill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short statement that describes the activity.
</a:t>
          </a:r>
          <a:r>
            <a:rPr lang="en-US" cap="none" sz="1000" b="1" i="0" u="none" baseline="0">
              <a:solidFill>
                <a:srgbClr val="000000"/>
              </a:solidFill>
              <a:latin typeface="Arial"/>
              <a:ea typeface="Arial"/>
              <a:cs typeface="Arial"/>
            </a:rPr>
            <a:t>Where Attained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place where you obtained this experience.
</a:t>
          </a:r>
          <a:r>
            <a:rPr lang="en-US" cap="none" sz="1000" b="1" i="0" u="none" baseline="0">
              <a:solidFill>
                <a:srgbClr val="000000"/>
              </a:solidFill>
              <a:latin typeface="Arial"/>
              <a:ea typeface="Arial"/>
              <a:cs typeface="Arial"/>
            </a:rPr>
            <a:t>Student Hours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Represents the total hours you devoted to the activity. How much time did you spend practicing this skill?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Example</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a:t>
          </a:r>
          <a:r>
            <a:rPr lang="en-US" cap="none" sz="1000" b="0" i="0" u="none" baseline="0">
              <a:solidFill>
                <a:srgbClr val="000000"/>
              </a:solidFill>
              <a:latin typeface="Arial"/>
              <a:ea typeface="Arial"/>
              <a:cs typeface="Arial"/>
            </a:rPr>
            <a:t>   Skill Number One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Year  </a:t>
          </a:r>
          <a:r>
            <a:rPr lang="en-US" cap="none" sz="1000" b="0" i="0" u="none" baseline="0">
              <a:solidFill>
                <a:srgbClr val="000000"/>
              </a:solidFill>
              <a:latin typeface="Arial"/>
              <a:ea typeface="Arial"/>
              <a:cs typeface="Arial"/>
            </a:rPr>
            <a:t>                  199?
</a:t>
          </a:r>
          <a:r>
            <a:rPr lang="en-US" cap="none" sz="1000" b="1" i="0" u="none" baseline="0">
              <a:solidFill>
                <a:srgbClr val="000000"/>
              </a:solidFill>
              <a:latin typeface="Arial"/>
              <a:ea typeface="Arial"/>
              <a:cs typeface="Arial"/>
            </a:rPr>
            <a:t>Skill </a:t>
          </a:r>
          <a:r>
            <a:rPr lang="en-US" cap="none" sz="1000" b="0" i="0" u="none" baseline="0">
              <a:solidFill>
                <a:srgbClr val="000000"/>
              </a:solidFill>
              <a:latin typeface="Arial"/>
              <a:ea typeface="Arial"/>
              <a:cs typeface="Arial"/>
            </a:rPr>
            <a:t>                    Learned to display merchandise to attract customers attention
</a:t>
          </a:r>
          <a:r>
            <a:rPr lang="en-US" cap="none" sz="1000" b="1" i="0" u="none" baseline="0">
              <a:solidFill>
                <a:srgbClr val="000000"/>
              </a:solidFill>
              <a:latin typeface="Arial"/>
              <a:ea typeface="Arial"/>
              <a:cs typeface="Arial"/>
            </a:rPr>
            <a:t>Where Attained</a:t>
          </a:r>
          <a:r>
            <a:rPr lang="en-US" cap="none" sz="1000" b="0" i="0" u="none" baseline="0">
              <a:solidFill>
                <a:srgbClr val="000000"/>
              </a:solidFill>
              <a:latin typeface="Arial"/>
              <a:ea typeface="Arial"/>
              <a:cs typeface="Arial"/>
            </a:rPr>
            <a:t>   Oddmark Garden Store
</a:t>
          </a:r>
          <a:r>
            <a:rPr lang="en-US" cap="none" sz="1000" b="1" i="0" u="none" baseline="0">
              <a:solidFill>
                <a:srgbClr val="000000"/>
              </a:solidFill>
              <a:latin typeface="Arial"/>
              <a:ea typeface="Arial"/>
              <a:cs typeface="Arial"/>
            </a:rPr>
            <a:t>Hours  </a:t>
          </a:r>
          <a:r>
            <a:rPr lang="en-US" cap="none" sz="1000" b="0" i="0" u="none" baseline="0">
              <a:solidFill>
                <a:srgbClr val="000000"/>
              </a:solidFill>
              <a:latin typeface="Arial"/>
              <a:ea typeface="Arial"/>
              <a:cs typeface="Arial"/>
            </a:rPr>
            <a:t>                 100
</a:t>
          </a:r>
          <a:r>
            <a:rPr lang="en-US" cap="none" sz="1000" b="1" i="0" u="none" baseline="0">
              <a:solidFill>
                <a:srgbClr val="000000"/>
              </a:solidFill>
              <a:latin typeface="Arial"/>
              <a:ea typeface="Arial"/>
              <a:cs typeface="Arial"/>
            </a:rPr>
            <a:t>Description  </a:t>
          </a:r>
          <a:r>
            <a:rPr lang="en-US" cap="none" sz="1000" b="0" i="0" u="none" baseline="0">
              <a:solidFill>
                <a:srgbClr val="000000"/>
              </a:solidFill>
              <a:latin typeface="Arial"/>
              <a:ea typeface="Arial"/>
              <a:cs typeface="Arial"/>
            </a:rPr>
            <a:t>Knowing that the way one displays merchandise affects the interest of the customers show, I learned to display the high profit fast-moving merchandise close to the area of heavy customer traffic.</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Example 2.</a:t>
          </a:r>
          <a:r>
            <a:rPr lang="en-US" cap="none" sz="1000" b="0" i="0" u="none" baseline="0">
              <a:solidFill>
                <a:srgbClr val="000000"/>
              </a:solidFill>
              <a:latin typeface="Arial"/>
              <a:ea typeface="Arial"/>
              <a:cs typeface="Arial"/>
            </a:rPr>
            <a:t>    Skill Number Two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Year </a:t>
          </a:r>
          <a:r>
            <a:rPr lang="en-US" cap="none" sz="1000" b="0" i="0" u="none" baseline="0">
              <a:solidFill>
                <a:srgbClr val="000000"/>
              </a:solidFill>
              <a:latin typeface="Arial"/>
              <a:ea typeface="Arial"/>
              <a:cs typeface="Arial"/>
            </a:rPr>
            <a:t>                   199?
</a:t>
          </a:r>
          <a:r>
            <a:rPr lang="en-US" cap="none" sz="1000" b="1" i="0" u="none" baseline="0">
              <a:solidFill>
                <a:srgbClr val="000000"/>
              </a:solidFill>
              <a:latin typeface="Arial"/>
              <a:ea typeface="Arial"/>
              <a:cs typeface="Arial"/>
            </a:rPr>
            <a:t>Skill </a:t>
          </a:r>
          <a:r>
            <a:rPr lang="en-US" cap="none" sz="1000" b="0" i="0" u="none" baseline="0">
              <a:solidFill>
                <a:srgbClr val="000000"/>
              </a:solidFill>
              <a:latin typeface="Arial"/>
              <a:ea typeface="Arial"/>
              <a:cs typeface="Arial"/>
            </a:rPr>
            <a:t>                    Learned to maintain sanitary facilities for small animal care
</a:t>
          </a:r>
          <a:r>
            <a:rPr lang="en-US" cap="none" sz="1000" b="1" i="0" u="none" baseline="0">
              <a:solidFill>
                <a:srgbClr val="000000"/>
              </a:solidFill>
              <a:latin typeface="Arial"/>
              <a:ea typeface="Arial"/>
              <a:cs typeface="Arial"/>
            </a:rPr>
            <a:t>Where Attained </a:t>
          </a:r>
          <a:r>
            <a:rPr lang="en-US" cap="none" sz="1000" b="0" i="0" u="none" baseline="0">
              <a:solidFill>
                <a:srgbClr val="000000"/>
              </a:solidFill>
              <a:latin typeface="Arial"/>
              <a:ea typeface="Arial"/>
              <a:cs typeface="Arial"/>
            </a:rPr>
            <a:t>  Paws-n-Claws Vet Center
</a:t>
          </a:r>
          <a:r>
            <a:rPr lang="en-US" cap="none" sz="1000" b="1" i="0" u="none" baseline="0">
              <a:solidFill>
                <a:srgbClr val="000000"/>
              </a:solidFill>
              <a:latin typeface="Arial"/>
              <a:ea typeface="Arial"/>
              <a:cs typeface="Arial"/>
            </a:rPr>
            <a:t>Hours</a:t>
          </a:r>
          <a:r>
            <a:rPr lang="en-US" cap="none" sz="1000" b="0" i="0" u="none" baseline="0">
              <a:solidFill>
                <a:srgbClr val="000000"/>
              </a:solidFill>
              <a:latin typeface="Arial"/>
              <a:ea typeface="Arial"/>
              <a:cs typeface="Arial"/>
            </a:rPr>
            <a:t>                   120
</a:t>
          </a:r>
          <a:r>
            <a:rPr lang="en-US" cap="none" sz="1000" b="1" i="0" u="none" baseline="0">
              <a:solidFill>
                <a:srgbClr val="000000"/>
              </a:solidFill>
              <a:latin typeface="Arial"/>
              <a:ea typeface="Arial"/>
              <a:cs typeface="Arial"/>
            </a:rPr>
            <a:t>Description</a:t>
          </a:r>
          <a:r>
            <a:rPr lang="en-US" cap="none" sz="1000" b="0" i="0" u="none" baseline="0">
              <a:solidFill>
                <a:srgbClr val="000000"/>
              </a:solidFill>
              <a:latin typeface="Arial"/>
              <a:ea typeface="Arial"/>
              <a:cs typeface="Arial"/>
            </a:rPr>
            <a:t>  Sanitation in the small animal care facility was essential to prevent the spread of disease and parasites.  I learned to treat all incoming animals for external parasites before assigning them to a cage.  Cages were periodically steam cleaned to kill any parasite eggs that may have been deposited.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Example 3.</a:t>
          </a:r>
          <a:r>
            <a:rPr lang="en-US" cap="none" sz="1000" b="0" i="0" u="none" baseline="0">
              <a:solidFill>
                <a:srgbClr val="000000"/>
              </a:solidFill>
              <a:latin typeface="Arial"/>
              <a:ea typeface="Arial"/>
              <a:cs typeface="Arial"/>
            </a:rPr>
            <a:t>    Skill Number Three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Year</a:t>
          </a:r>
          <a:r>
            <a:rPr lang="en-US" cap="none" sz="1000" b="0" i="0" u="none" baseline="0">
              <a:solidFill>
                <a:srgbClr val="000000"/>
              </a:solidFill>
              <a:latin typeface="Arial"/>
              <a:ea typeface="Arial"/>
              <a:cs typeface="Arial"/>
            </a:rPr>
            <a:t>                     2000 
</a:t>
          </a:r>
          <a:r>
            <a:rPr lang="en-US" cap="none" sz="1000" b="1" i="0" u="none" baseline="0">
              <a:solidFill>
                <a:srgbClr val="000000"/>
              </a:solidFill>
              <a:latin typeface="Arial"/>
              <a:ea typeface="Arial"/>
              <a:cs typeface="Arial"/>
            </a:rPr>
            <a:t>Skill </a:t>
          </a:r>
          <a:r>
            <a:rPr lang="en-US" cap="none" sz="1000" b="0" i="0" u="none" baseline="0">
              <a:solidFill>
                <a:srgbClr val="000000"/>
              </a:solidFill>
              <a:latin typeface="Arial"/>
              <a:ea typeface="Arial"/>
              <a:cs typeface="Arial"/>
            </a:rPr>
            <a:t>                    Heat detection and artificial insemination of swine. 
</a:t>
          </a:r>
          <a:r>
            <a:rPr lang="en-US" cap="none" sz="1000" b="1" i="0" u="none" baseline="0">
              <a:solidFill>
                <a:srgbClr val="000000"/>
              </a:solidFill>
              <a:latin typeface="Arial"/>
              <a:ea typeface="Arial"/>
              <a:cs typeface="Arial"/>
            </a:rPr>
            <a:t>Where Attained</a:t>
          </a:r>
          <a:r>
            <a:rPr lang="en-US" cap="none" sz="1000" b="0" i="0" u="none" baseline="0">
              <a:solidFill>
                <a:srgbClr val="000000"/>
              </a:solidFill>
              <a:latin typeface="Arial"/>
              <a:ea typeface="Arial"/>
              <a:cs typeface="Arial"/>
            </a:rPr>
            <a:t>   Our Farm
</a:t>
          </a:r>
          <a:r>
            <a:rPr lang="en-US" cap="none" sz="1000" b="1" i="0" u="none" baseline="0">
              <a:solidFill>
                <a:srgbClr val="000000"/>
              </a:solidFill>
              <a:latin typeface="Arial"/>
              <a:ea typeface="Arial"/>
              <a:cs typeface="Arial"/>
            </a:rPr>
            <a:t>Hours</a:t>
          </a:r>
          <a:r>
            <a:rPr lang="en-US" cap="none" sz="1000" b="0" i="0" u="none" baseline="0">
              <a:solidFill>
                <a:srgbClr val="000000"/>
              </a:solidFill>
              <a:latin typeface="Arial"/>
              <a:ea typeface="Arial"/>
              <a:cs typeface="Arial"/>
            </a:rPr>
            <a:t>                    75
</a:t>
          </a:r>
          <a:r>
            <a:rPr lang="en-US" cap="none" sz="1000" b="1" i="0" u="none" baseline="0">
              <a:solidFill>
                <a:srgbClr val="000000"/>
              </a:solidFill>
              <a:latin typeface="Arial"/>
              <a:ea typeface="Arial"/>
              <a:cs typeface="Arial"/>
            </a:rPr>
            <a:t>Description  </a:t>
          </a:r>
          <a:r>
            <a:rPr lang="en-US" cap="none" sz="1000" b="0" i="0" u="none" baseline="0">
              <a:solidFill>
                <a:srgbClr val="000000"/>
              </a:solidFill>
              <a:latin typeface="Arial"/>
              <a:ea typeface="Arial"/>
              <a:cs typeface="Arial"/>
            </a:rPr>
            <a:t>Detecting heat at the right time insures high conception rates and is essential to a successful A.I. program.  A sow in heat will have a swollen vulva and discharge.  She will stand without resistance.  I take a spirette catheter and turn it counter clockwise at a 45</a:t>
          </a:r>
          <a:r>
            <a:rPr lang="en-US" cap="none" sz="1000" b="0" i="0" u="none" baseline="0">
              <a:solidFill>
                <a:srgbClr val="000000"/>
              </a:solidFill>
              <a:latin typeface="Arial"/>
              <a:ea typeface="Arial"/>
              <a:cs typeface="Arial"/>
            </a:rPr>
            <a:t>° angle into the vulva.  When you pass the cervix you are ready to squeeze in the sperm.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58</xdr:row>
      <xdr:rowOff>0</xdr:rowOff>
    </xdr:from>
    <xdr:to>
      <xdr:col>0</xdr:col>
      <xdr:colOff>228600</xdr:colOff>
      <xdr:row>59</xdr:row>
      <xdr:rowOff>9525</xdr:rowOff>
    </xdr:to>
    <xdr:pic>
      <xdr:nvPicPr>
        <xdr:cNvPr id="1" name="Picture 3"/>
        <xdr:cNvPicPr preferRelativeResize="1">
          <a:picLocks noChangeAspect="1"/>
        </xdr:cNvPicPr>
      </xdr:nvPicPr>
      <xdr:blipFill>
        <a:blip r:embed="rId1"/>
        <a:stretch>
          <a:fillRect/>
        </a:stretch>
      </xdr:blipFill>
      <xdr:spPr>
        <a:xfrm>
          <a:off x="47625" y="8667750"/>
          <a:ext cx="180975" cy="171450"/>
        </a:xfrm>
        <a:prstGeom prst="rect">
          <a:avLst/>
        </a:prstGeom>
        <a:noFill/>
        <a:ln w="9525" cmpd="sng">
          <a:noFill/>
        </a:ln>
      </xdr:spPr>
    </xdr:pic>
    <xdr:clientData/>
  </xdr:twoCellAnchor>
  <xdr:twoCellAnchor>
    <xdr:from>
      <xdr:col>15</xdr:col>
      <xdr:colOff>0</xdr:colOff>
      <xdr:row>0</xdr:row>
      <xdr:rowOff>38100</xdr:rowOff>
    </xdr:from>
    <xdr:to>
      <xdr:col>26</xdr:col>
      <xdr:colOff>514350</xdr:colOff>
      <xdr:row>48</xdr:row>
      <xdr:rowOff>0</xdr:rowOff>
    </xdr:to>
    <xdr:sp>
      <xdr:nvSpPr>
        <xdr:cNvPr id="2" name="Text 10"/>
        <xdr:cNvSpPr txBox="1">
          <a:spLocks noChangeArrowheads="1"/>
        </xdr:cNvSpPr>
      </xdr:nvSpPr>
      <xdr:spPr>
        <a:xfrm>
          <a:off x="6962775" y="38100"/>
          <a:ext cx="7010400" cy="7058025"/>
        </a:xfrm>
        <a:prstGeom prst="rect">
          <a:avLst/>
        </a:prstGeom>
        <a:solidFill>
          <a:srgbClr val="FFFFCC"/>
        </a:solidFill>
        <a:ln w="9525"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IV. Skills &amp; Activities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 Skills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Skills are specific tasks that you have practiced and have developed some level of competency.  Examples in Dairy Proficiency might be mastitis testing, mixing feed additives and artificial insemination.  In Sales &amp; Service Proficiency examples could be pricing and taking inventory.  These skills may not be practiced everyday.  Select your top six skills that you think were the most important that you gained during your placement program.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Year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specific calendar year in which the activity took place. 
</a:t>
          </a:r>
          <a:r>
            <a:rPr lang="en-US" cap="none" sz="1000" b="1" i="0" u="none" baseline="0">
              <a:solidFill>
                <a:srgbClr val="000000"/>
              </a:solidFill>
              <a:latin typeface="Arial"/>
              <a:ea typeface="Arial"/>
              <a:cs typeface="Arial"/>
            </a:rPr>
            <a:t>Skill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short statement that describes the activity.
</a:t>
          </a:r>
          <a:r>
            <a:rPr lang="en-US" cap="none" sz="1000" b="1" i="0" u="none" baseline="0">
              <a:solidFill>
                <a:srgbClr val="000000"/>
              </a:solidFill>
              <a:latin typeface="Arial"/>
              <a:ea typeface="Arial"/>
              <a:cs typeface="Arial"/>
            </a:rPr>
            <a:t>Where Attained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place where you obtained this experience.
</a:t>
          </a:r>
          <a:r>
            <a:rPr lang="en-US" cap="none" sz="1000" b="1" i="0" u="none" baseline="0">
              <a:solidFill>
                <a:srgbClr val="000000"/>
              </a:solidFill>
              <a:latin typeface="Arial"/>
              <a:ea typeface="Arial"/>
              <a:cs typeface="Arial"/>
            </a:rPr>
            <a:t>Student Hours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Represents the total hours you devoted to the activity. How much time did you spend practicing this skill?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Example</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a:t>
          </a:r>
          <a:r>
            <a:rPr lang="en-US" cap="none" sz="1000" b="0" i="0" u="none" baseline="0">
              <a:solidFill>
                <a:srgbClr val="000000"/>
              </a:solidFill>
              <a:latin typeface="Arial"/>
              <a:ea typeface="Arial"/>
              <a:cs typeface="Arial"/>
            </a:rPr>
            <a:t>   Skill Number One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Year  </a:t>
          </a:r>
          <a:r>
            <a:rPr lang="en-US" cap="none" sz="1000" b="0" i="0" u="none" baseline="0">
              <a:solidFill>
                <a:srgbClr val="000000"/>
              </a:solidFill>
              <a:latin typeface="Arial"/>
              <a:ea typeface="Arial"/>
              <a:cs typeface="Arial"/>
            </a:rPr>
            <a:t>                  199?
</a:t>
          </a:r>
          <a:r>
            <a:rPr lang="en-US" cap="none" sz="1000" b="1" i="0" u="none" baseline="0">
              <a:solidFill>
                <a:srgbClr val="000000"/>
              </a:solidFill>
              <a:latin typeface="Arial"/>
              <a:ea typeface="Arial"/>
              <a:cs typeface="Arial"/>
            </a:rPr>
            <a:t>Skill </a:t>
          </a:r>
          <a:r>
            <a:rPr lang="en-US" cap="none" sz="1000" b="0" i="0" u="none" baseline="0">
              <a:solidFill>
                <a:srgbClr val="000000"/>
              </a:solidFill>
              <a:latin typeface="Arial"/>
              <a:ea typeface="Arial"/>
              <a:cs typeface="Arial"/>
            </a:rPr>
            <a:t>                    Learned to display merchandise to attract customers attention
</a:t>
          </a:r>
          <a:r>
            <a:rPr lang="en-US" cap="none" sz="1000" b="1" i="0" u="none" baseline="0">
              <a:solidFill>
                <a:srgbClr val="000000"/>
              </a:solidFill>
              <a:latin typeface="Arial"/>
              <a:ea typeface="Arial"/>
              <a:cs typeface="Arial"/>
            </a:rPr>
            <a:t>Where Attained</a:t>
          </a:r>
          <a:r>
            <a:rPr lang="en-US" cap="none" sz="1000" b="0" i="0" u="none" baseline="0">
              <a:solidFill>
                <a:srgbClr val="000000"/>
              </a:solidFill>
              <a:latin typeface="Arial"/>
              <a:ea typeface="Arial"/>
              <a:cs typeface="Arial"/>
            </a:rPr>
            <a:t>   Oddmark Garden Store
</a:t>
          </a:r>
          <a:r>
            <a:rPr lang="en-US" cap="none" sz="1000" b="1" i="0" u="none" baseline="0">
              <a:solidFill>
                <a:srgbClr val="000000"/>
              </a:solidFill>
              <a:latin typeface="Arial"/>
              <a:ea typeface="Arial"/>
              <a:cs typeface="Arial"/>
            </a:rPr>
            <a:t>Hours  </a:t>
          </a:r>
          <a:r>
            <a:rPr lang="en-US" cap="none" sz="1000" b="0" i="0" u="none" baseline="0">
              <a:solidFill>
                <a:srgbClr val="000000"/>
              </a:solidFill>
              <a:latin typeface="Arial"/>
              <a:ea typeface="Arial"/>
              <a:cs typeface="Arial"/>
            </a:rPr>
            <a:t>                 100
</a:t>
          </a:r>
          <a:r>
            <a:rPr lang="en-US" cap="none" sz="1000" b="1" i="0" u="none" baseline="0">
              <a:solidFill>
                <a:srgbClr val="000000"/>
              </a:solidFill>
              <a:latin typeface="Arial"/>
              <a:ea typeface="Arial"/>
              <a:cs typeface="Arial"/>
            </a:rPr>
            <a:t>Description  </a:t>
          </a:r>
          <a:r>
            <a:rPr lang="en-US" cap="none" sz="1000" b="0" i="0" u="none" baseline="0">
              <a:solidFill>
                <a:srgbClr val="000000"/>
              </a:solidFill>
              <a:latin typeface="Arial"/>
              <a:ea typeface="Arial"/>
              <a:cs typeface="Arial"/>
            </a:rPr>
            <a:t>Knowing that the way one displays merchandise affects the interest of the customers show, I learned to display the high profit fast-moving merchandise close to the area of heavy customer traffic.</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Example 2.</a:t>
          </a:r>
          <a:r>
            <a:rPr lang="en-US" cap="none" sz="1000" b="0" i="0" u="none" baseline="0">
              <a:solidFill>
                <a:srgbClr val="000000"/>
              </a:solidFill>
              <a:latin typeface="Arial"/>
              <a:ea typeface="Arial"/>
              <a:cs typeface="Arial"/>
            </a:rPr>
            <a:t>    Skill Number Two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Year </a:t>
          </a:r>
          <a:r>
            <a:rPr lang="en-US" cap="none" sz="1000" b="0" i="0" u="none" baseline="0">
              <a:solidFill>
                <a:srgbClr val="000000"/>
              </a:solidFill>
              <a:latin typeface="Arial"/>
              <a:ea typeface="Arial"/>
              <a:cs typeface="Arial"/>
            </a:rPr>
            <a:t>                   199?
</a:t>
          </a:r>
          <a:r>
            <a:rPr lang="en-US" cap="none" sz="1000" b="1" i="0" u="none" baseline="0">
              <a:solidFill>
                <a:srgbClr val="000000"/>
              </a:solidFill>
              <a:latin typeface="Arial"/>
              <a:ea typeface="Arial"/>
              <a:cs typeface="Arial"/>
            </a:rPr>
            <a:t>Skill </a:t>
          </a:r>
          <a:r>
            <a:rPr lang="en-US" cap="none" sz="1000" b="0" i="0" u="none" baseline="0">
              <a:solidFill>
                <a:srgbClr val="000000"/>
              </a:solidFill>
              <a:latin typeface="Arial"/>
              <a:ea typeface="Arial"/>
              <a:cs typeface="Arial"/>
            </a:rPr>
            <a:t>                    Learned to maintain sanitary facilities for small animal care
</a:t>
          </a:r>
          <a:r>
            <a:rPr lang="en-US" cap="none" sz="1000" b="1" i="0" u="none" baseline="0">
              <a:solidFill>
                <a:srgbClr val="000000"/>
              </a:solidFill>
              <a:latin typeface="Arial"/>
              <a:ea typeface="Arial"/>
              <a:cs typeface="Arial"/>
            </a:rPr>
            <a:t>Where Attained </a:t>
          </a:r>
          <a:r>
            <a:rPr lang="en-US" cap="none" sz="1000" b="0" i="0" u="none" baseline="0">
              <a:solidFill>
                <a:srgbClr val="000000"/>
              </a:solidFill>
              <a:latin typeface="Arial"/>
              <a:ea typeface="Arial"/>
              <a:cs typeface="Arial"/>
            </a:rPr>
            <a:t>  Paws-n-Claws Vet Center
</a:t>
          </a:r>
          <a:r>
            <a:rPr lang="en-US" cap="none" sz="1000" b="1" i="0" u="none" baseline="0">
              <a:solidFill>
                <a:srgbClr val="000000"/>
              </a:solidFill>
              <a:latin typeface="Arial"/>
              <a:ea typeface="Arial"/>
              <a:cs typeface="Arial"/>
            </a:rPr>
            <a:t>Hours</a:t>
          </a:r>
          <a:r>
            <a:rPr lang="en-US" cap="none" sz="1000" b="0" i="0" u="none" baseline="0">
              <a:solidFill>
                <a:srgbClr val="000000"/>
              </a:solidFill>
              <a:latin typeface="Arial"/>
              <a:ea typeface="Arial"/>
              <a:cs typeface="Arial"/>
            </a:rPr>
            <a:t>                   120
</a:t>
          </a:r>
          <a:r>
            <a:rPr lang="en-US" cap="none" sz="1000" b="1" i="0" u="none" baseline="0">
              <a:solidFill>
                <a:srgbClr val="000000"/>
              </a:solidFill>
              <a:latin typeface="Arial"/>
              <a:ea typeface="Arial"/>
              <a:cs typeface="Arial"/>
            </a:rPr>
            <a:t>Description</a:t>
          </a:r>
          <a:r>
            <a:rPr lang="en-US" cap="none" sz="1000" b="0" i="0" u="none" baseline="0">
              <a:solidFill>
                <a:srgbClr val="000000"/>
              </a:solidFill>
              <a:latin typeface="Arial"/>
              <a:ea typeface="Arial"/>
              <a:cs typeface="Arial"/>
            </a:rPr>
            <a:t>  Sanitation in the small animal care facility was essential to prevent the spread of disease and parasites.  I learned to treat all incoming animals for external parasites before assigning them to a cage.  Cages were periodically steam cleaned to kill any parasite eggs that may have been deposited.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Example 3.</a:t>
          </a:r>
          <a:r>
            <a:rPr lang="en-US" cap="none" sz="1000" b="0" i="0" u="none" baseline="0">
              <a:solidFill>
                <a:srgbClr val="000000"/>
              </a:solidFill>
              <a:latin typeface="Arial"/>
              <a:ea typeface="Arial"/>
              <a:cs typeface="Arial"/>
            </a:rPr>
            <a:t>    Skill Number Three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Year</a:t>
          </a:r>
          <a:r>
            <a:rPr lang="en-US" cap="none" sz="1000" b="0" i="0" u="none" baseline="0">
              <a:solidFill>
                <a:srgbClr val="000000"/>
              </a:solidFill>
              <a:latin typeface="Arial"/>
              <a:ea typeface="Arial"/>
              <a:cs typeface="Arial"/>
            </a:rPr>
            <a:t>                     2000 
</a:t>
          </a:r>
          <a:r>
            <a:rPr lang="en-US" cap="none" sz="1000" b="1" i="0" u="none" baseline="0">
              <a:solidFill>
                <a:srgbClr val="000000"/>
              </a:solidFill>
              <a:latin typeface="Arial"/>
              <a:ea typeface="Arial"/>
              <a:cs typeface="Arial"/>
            </a:rPr>
            <a:t>Skill </a:t>
          </a:r>
          <a:r>
            <a:rPr lang="en-US" cap="none" sz="1000" b="0" i="0" u="none" baseline="0">
              <a:solidFill>
                <a:srgbClr val="000000"/>
              </a:solidFill>
              <a:latin typeface="Arial"/>
              <a:ea typeface="Arial"/>
              <a:cs typeface="Arial"/>
            </a:rPr>
            <a:t>                    Heat detection and artificial insemination of swine. 
</a:t>
          </a:r>
          <a:r>
            <a:rPr lang="en-US" cap="none" sz="1000" b="1" i="0" u="none" baseline="0">
              <a:solidFill>
                <a:srgbClr val="000000"/>
              </a:solidFill>
              <a:latin typeface="Arial"/>
              <a:ea typeface="Arial"/>
              <a:cs typeface="Arial"/>
            </a:rPr>
            <a:t>Where Attained</a:t>
          </a:r>
          <a:r>
            <a:rPr lang="en-US" cap="none" sz="1000" b="0" i="0" u="none" baseline="0">
              <a:solidFill>
                <a:srgbClr val="000000"/>
              </a:solidFill>
              <a:latin typeface="Arial"/>
              <a:ea typeface="Arial"/>
              <a:cs typeface="Arial"/>
            </a:rPr>
            <a:t>   Our Farm
</a:t>
          </a:r>
          <a:r>
            <a:rPr lang="en-US" cap="none" sz="1000" b="1" i="0" u="none" baseline="0">
              <a:solidFill>
                <a:srgbClr val="000000"/>
              </a:solidFill>
              <a:latin typeface="Arial"/>
              <a:ea typeface="Arial"/>
              <a:cs typeface="Arial"/>
            </a:rPr>
            <a:t>Hours</a:t>
          </a:r>
          <a:r>
            <a:rPr lang="en-US" cap="none" sz="1000" b="0" i="0" u="none" baseline="0">
              <a:solidFill>
                <a:srgbClr val="000000"/>
              </a:solidFill>
              <a:latin typeface="Arial"/>
              <a:ea typeface="Arial"/>
              <a:cs typeface="Arial"/>
            </a:rPr>
            <a:t>                    75
</a:t>
          </a:r>
          <a:r>
            <a:rPr lang="en-US" cap="none" sz="1000" b="1" i="0" u="none" baseline="0">
              <a:solidFill>
                <a:srgbClr val="000000"/>
              </a:solidFill>
              <a:latin typeface="Arial"/>
              <a:ea typeface="Arial"/>
              <a:cs typeface="Arial"/>
            </a:rPr>
            <a:t>Description  </a:t>
          </a:r>
          <a:r>
            <a:rPr lang="en-US" cap="none" sz="1000" b="0" i="0" u="none" baseline="0">
              <a:solidFill>
                <a:srgbClr val="000000"/>
              </a:solidFill>
              <a:latin typeface="Arial"/>
              <a:ea typeface="Arial"/>
              <a:cs typeface="Arial"/>
            </a:rPr>
            <a:t>Detecting heat at the right time insures high conception rates and is essential to a successful A.I. program.  A sow in heat will have a swollen vulva and discharge.  She will stand without resistance.  I take a spirette catheter and turn it counter clockwise at a 45</a:t>
          </a:r>
          <a:r>
            <a:rPr lang="en-US" cap="none" sz="1000" b="0" i="0" u="none" baseline="0">
              <a:solidFill>
                <a:srgbClr val="000000"/>
              </a:solidFill>
              <a:latin typeface="Arial"/>
              <a:ea typeface="Arial"/>
              <a:cs typeface="Arial"/>
            </a:rPr>
            <a:t>° angle into the vulva.  When you pass the cervix you are ready to squeeze in the sperm.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58</xdr:row>
      <xdr:rowOff>9525</xdr:rowOff>
    </xdr:from>
    <xdr:to>
      <xdr:col>0</xdr:col>
      <xdr:colOff>238125</xdr:colOff>
      <xdr:row>59</xdr:row>
      <xdr:rowOff>9525</xdr:rowOff>
    </xdr:to>
    <xdr:pic>
      <xdr:nvPicPr>
        <xdr:cNvPr id="1" name="Picture 3"/>
        <xdr:cNvPicPr preferRelativeResize="1">
          <a:picLocks noChangeAspect="1"/>
        </xdr:cNvPicPr>
      </xdr:nvPicPr>
      <xdr:blipFill>
        <a:blip r:embed="rId1"/>
        <a:stretch>
          <a:fillRect/>
        </a:stretch>
      </xdr:blipFill>
      <xdr:spPr>
        <a:xfrm>
          <a:off x="57150" y="8686800"/>
          <a:ext cx="180975" cy="180975"/>
        </a:xfrm>
        <a:prstGeom prst="rect">
          <a:avLst/>
        </a:prstGeom>
        <a:noFill/>
        <a:ln w="9525" cmpd="sng">
          <a:noFill/>
        </a:ln>
      </xdr:spPr>
    </xdr:pic>
    <xdr:clientData/>
  </xdr:twoCellAnchor>
  <xdr:twoCellAnchor>
    <xdr:from>
      <xdr:col>15</xdr:col>
      <xdr:colOff>0</xdr:colOff>
      <xdr:row>0</xdr:row>
      <xdr:rowOff>38100</xdr:rowOff>
    </xdr:from>
    <xdr:to>
      <xdr:col>26</xdr:col>
      <xdr:colOff>514350</xdr:colOff>
      <xdr:row>48</xdr:row>
      <xdr:rowOff>0</xdr:rowOff>
    </xdr:to>
    <xdr:sp>
      <xdr:nvSpPr>
        <xdr:cNvPr id="2" name="Text 10"/>
        <xdr:cNvSpPr txBox="1">
          <a:spLocks noChangeArrowheads="1"/>
        </xdr:cNvSpPr>
      </xdr:nvSpPr>
      <xdr:spPr>
        <a:xfrm>
          <a:off x="6962775" y="38100"/>
          <a:ext cx="7010400" cy="7067550"/>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IV. Skills &amp; Activities </a:t>
          </a:r>
          <a:r>
            <a:rPr lang="en-US" cap="none" sz="1000" b="0" i="0" u="none" baseline="0">
              <a:solidFill>
                <a:srgbClr val="000000"/>
              </a:solidFill>
              <a:latin typeface="Arial"/>
              <a:ea typeface="Arial"/>
              <a:cs typeface="Arial"/>
            </a:rPr>
            <a:t> (continued)</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B. Activities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An activity is a main part of your job.  For example in Dairy Placement it may be  milking, feeding or breeding.  In Sales and Service it may be stocking shelves.   These are activities that are constantly done in your position.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Year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specific calendar year in which the activity took place. 
</a:t>
          </a:r>
          <a:r>
            <a:rPr lang="en-US" cap="none" sz="1000" b="1" i="0" u="none" baseline="0">
              <a:solidFill>
                <a:srgbClr val="000000"/>
              </a:solidFill>
              <a:latin typeface="Arial"/>
              <a:ea typeface="Arial"/>
              <a:cs typeface="Arial"/>
            </a:rPr>
            <a:t>Activity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short statement that describes the activity.
</a:t>
          </a:r>
          <a:r>
            <a:rPr lang="en-US" cap="none" sz="1000" b="1" i="0" u="none" baseline="0">
              <a:solidFill>
                <a:srgbClr val="000000"/>
              </a:solidFill>
              <a:latin typeface="Arial"/>
              <a:ea typeface="Arial"/>
              <a:cs typeface="Arial"/>
            </a:rPr>
            <a:t>Where Attained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place where you got this experience.
</a:t>
          </a:r>
          <a:r>
            <a:rPr lang="en-US" cap="none" sz="1000" b="1" i="0" u="none" baseline="0">
              <a:solidFill>
                <a:srgbClr val="000000"/>
              </a:solidFill>
              <a:latin typeface="Arial"/>
              <a:ea typeface="Arial"/>
              <a:cs typeface="Arial"/>
            </a:rPr>
            <a:t>Student Hours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hours you devoted to the activity.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Example</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a:t>
          </a:r>
          <a:r>
            <a:rPr lang="en-US" cap="none" sz="1000" b="0" i="0" u="none" baseline="0">
              <a:solidFill>
                <a:srgbClr val="000000"/>
              </a:solidFill>
              <a:latin typeface="Arial"/>
              <a:ea typeface="Arial"/>
              <a:cs typeface="Arial"/>
            </a:rPr>
            <a:t>   Activity Number One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Year  </a:t>
          </a:r>
          <a:r>
            <a:rPr lang="en-US" cap="none" sz="1000" b="0" i="0" u="none" baseline="0">
              <a:solidFill>
                <a:srgbClr val="000000"/>
              </a:solidFill>
              <a:latin typeface="Arial"/>
              <a:ea typeface="Arial"/>
              <a:cs typeface="Arial"/>
            </a:rPr>
            <a:t>                  199?
</a:t>
          </a:r>
          <a:r>
            <a:rPr lang="en-US" cap="none" sz="1000" b="1" i="0" u="none" baseline="0">
              <a:solidFill>
                <a:srgbClr val="000000"/>
              </a:solidFill>
              <a:latin typeface="Arial"/>
              <a:ea typeface="Arial"/>
              <a:cs typeface="Arial"/>
            </a:rPr>
            <a:t>Skill </a:t>
          </a:r>
          <a:r>
            <a:rPr lang="en-US" cap="none" sz="1000" b="0" i="0" u="none" baseline="0">
              <a:solidFill>
                <a:srgbClr val="000000"/>
              </a:solidFill>
              <a:latin typeface="Arial"/>
              <a:ea typeface="Arial"/>
              <a:cs typeface="Arial"/>
            </a:rPr>
            <a:t>                    Retail Sales
</a:t>
          </a:r>
          <a:r>
            <a:rPr lang="en-US" cap="none" sz="1000" b="1" i="0" u="none" baseline="0">
              <a:solidFill>
                <a:srgbClr val="000000"/>
              </a:solidFill>
              <a:latin typeface="Arial"/>
              <a:ea typeface="Arial"/>
              <a:cs typeface="Arial"/>
            </a:rPr>
            <a:t>Where Attained</a:t>
          </a:r>
          <a:r>
            <a:rPr lang="en-US" cap="none" sz="1000" b="0" i="0" u="none" baseline="0">
              <a:solidFill>
                <a:srgbClr val="000000"/>
              </a:solidFill>
              <a:latin typeface="Arial"/>
              <a:ea typeface="Arial"/>
              <a:cs typeface="Arial"/>
            </a:rPr>
            <a:t>   Oddmark Garden Store
</a:t>
          </a:r>
          <a:r>
            <a:rPr lang="en-US" cap="none" sz="1000" b="1" i="0" u="none" baseline="0">
              <a:solidFill>
                <a:srgbClr val="000000"/>
              </a:solidFill>
              <a:latin typeface="Arial"/>
              <a:ea typeface="Arial"/>
              <a:cs typeface="Arial"/>
            </a:rPr>
            <a:t>Hours  </a:t>
          </a:r>
          <a:r>
            <a:rPr lang="en-US" cap="none" sz="1000" b="0" i="0" u="none" baseline="0">
              <a:solidFill>
                <a:srgbClr val="000000"/>
              </a:solidFill>
              <a:latin typeface="Arial"/>
              <a:ea typeface="Arial"/>
              <a:cs typeface="Arial"/>
            </a:rPr>
            <a:t>                 480
</a:t>
          </a:r>
          <a:r>
            <a:rPr lang="en-US" cap="none" sz="1000" b="1" i="0" u="none" baseline="0">
              <a:solidFill>
                <a:srgbClr val="000000"/>
              </a:solidFill>
              <a:latin typeface="Arial"/>
              <a:ea typeface="Arial"/>
              <a:cs typeface="Arial"/>
            </a:rPr>
            <a:t>Description  </a:t>
          </a:r>
          <a:r>
            <a:rPr lang="en-US" cap="none" sz="1000" b="0" i="0" u="none" baseline="0">
              <a:solidFill>
                <a:srgbClr val="000000"/>
              </a:solidFill>
              <a:latin typeface="Arial"/>
              <a:ea typeface="Arial"/>
              <a:cs typeface="Arial"/>
            </a:rPr>
            <a:t>I was responsible for selling bedding plants, roses and shrubs to urban gardeners.  Duties included arranging display area, recommending types of plants based on customer desires, handling cash and credit sales, and delivering merchandise to customers' vehicles.</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Example 2.</a:t>
          </a:r>
          <a:r>
            <a:rPr lang="en-US" cap="none" sz="1000" b="0" i="0" u="none" baseline="0">
              <a:solidFill>
                <a:srgbClr val="000000"/>
              </a:solidFill>
              <a:latin typeface="Arial"/>
              <a:ea typeface="Arial"/>
              <a:cs typeface="Arial"/>
            </a:rPr>
            <a:t>    Activity Number Two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Year </a:t>
          </a:r>
          <a:r>
            <a:rPr lang="en-US" cap="none" sz="1000" b="0" i="0" u="none" baseline="0">
              <a:solidFill>
                <a:srgbClr val="000000"/>
              </a:solidFill>
              <a:latin typeface="Arial"/>
              <a:ea typeface="Arial"/>
              <a:cs typeface="Arial"/>
            </a:rPr>
            <a:t>                   199?
</a:t>
          </a:r>
          <a:r>
            <a:rPr lang="en-US" cap="none" sz="1000" b="1" i="0" u="none" baseline="0">
              <a:solidFill>
                <a:srgbClr val="000000"/>
              </a:solidFill>
              <a:latin typeface="Arial"/>
              <a:ea typeface="Arial"/>
              <a:cs typeface="Arial"/>
            </a:rPr>
            <a:t>Skill </a:t>
          </a:r>
          <a:r>
            <a:rPr lang="en-US" cap="none" sz="1000" b="0" i="0" u="none" baseline="0">
              <a:solidFill>
                <a:srgbClr val="000000"/>
              </a:solidFill>
              <a:latin typeface="Arial"/>
              <a:ea typeface="Arial"/>
              <a:cs typeface="Arial"/>
            </a:rPr>
            <a:t>                    Small Animal Care
</a:t>
          </a:r>
          <a:r>
            <a:rPr lang="en-US" cap="none" sz="1000" b="1" i="0" u="none" baseline="0">
              <a:solidFill>
                <a:srgbClr val="000000"/>
              </a:solidFill>
              <a:latin typeface="Arial"/>
              <a:ea typeface="Arial"/>
              <a:cs typeface="Arial"/>
            </a:rPr>
            <a:t>Where Attained </a:t>
          </a:r>
          <a:r>
            <a:rPr lang="en-US" cap="none" sz="1000" b="0" i="0" u="none" baseline="0">
              <a:solidFill>
                <a:srgbClr val="000000"/>
              </a:solidFill>
              <a:latin typeface="Arial"/>
              <a:ea typeface="Arial"/>
              <a:cs typeface="Arial"/>
            </a:rPr>
            <a:t>  Paws-n-Claws Vet Center
</a:t>
          </a:r>
          <a:r>
            <a:rPr lang="en-US" cap="none" sz="1000" b="1" i="0" u="none" baseline="0">
              <a:solidFill>
                <a:srgbClr val="000000"/>
              </a:solidFill>
              <a:latin typeface="Arial"/>
              <a:ea typeface="Arial"/>
              <a:cs typeface="Arial"/>
            </a:rPr>
            <a:t>Hours</a:t>
          </a:r>
          <a:r>
            <a:rPr lang="en-US" cap="none" sz="1000" b="0" i="0" u="none" baseline="0">
              <a:solidFill>
                <a:srgbClr val="000000"/>
              </a:solidFill>
              <a:latin typeface="Arial"/>
              <a:ea typeface="Arial"/>
              <a:cs typeface="Arial"/>
            </a:rPr>
            <a:t>                   600
</a:t>
          </a:r>
          <a:r>
            <a:rPr lang="en-US" cap="none" sz="1000" b="1" i="0" u="none" baseline="0">
              <a:solidFill>
                <a:srgbClr val="000000"/>
              </a:solidFill>
              <a:latin typeface="Arial"/>
              <a:ea typeface="Arial"/>
              <a:cs typeface="Arial"/>
            </a:rPr>
            <a:t>Description</a:t>
          </a:r>
          <a:r>
            <a:rPr lang="en-US" cap="none" sz="1000" b="0" i="0" u="none" baseline="0">
              <a:solidFill>
                <a:srgbClr val="000000"/>
              </a:solidFill>
              <a:latin typeface="Arial"/>
              <a:ea typeface="Arial"/>
              <a:cs typeface="Arial"/>
            </a:rPr>
            <a:t>  I was responsible for the care and maintenance of caged areas.  Performed daily care and feeding of pets admitted for veterinary care.  Handled the admission of animals for boarding.  Occasionally assisted the veterinarian in small animal surgery. Made recommendations to pet owners for grooming and exercise.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Example 3.</a:t>
          </a:r>
          <a:r>
            <a:rPr lang="en-US" cap="none" sz="1000" b="0" i="0" u="none" baseline="0">
              <a:solidFill>
                <a:srgbClr val="000000"/>
              </a:solidFill>
              <a:latin typeface="Arial"/>
              <a:ea typeface="Arial"/>
              <a:cs typeface="Arial"/>
            </a:rPr>
            <a:t>    Activity Number Three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Year</a:t>
          </a:r>
          <a:r>
            <a:rPr lang="en-US" cap="none" sz="1000" b="0" i="0" u="none" baseline="0">
              <a:solidFill>
                <a:srgbClr val="000000"/>
              </a:solidFill>
              <a:latin typeface="Arial"/>
              <a:ea typeface="Arial"/>
              <a:cs typeface="Arial"/>
            </a:rPr>
            <a:t>                     2001 
</a:t>
          </a:r>
          <a:r>
            <a:rPr lang="en-US" cap="none" sz="1000" b="1" i="0" u="none" baseline="0">
              <a:solidFill>
                <a:srgbClr val="000000"/>
              </a:solidFill>
              <a:latin typeface="Arial"/>
              <a:ea typeface="Arial"/>
              <a:cs typeface="Arial"/>
            </a:rPr>
            <a:t>Skill </a:t>
          </a:r>
          <a:r>
            <a:rPr lang="en-US" cap="none" sz="1000" b="0" i="0" u="none" baseline="0">
              <a:solidFill>
                <a:srgbClr val="000000"/>
              </a:solidFill>
              <a:latin typeface="Arial"/>
              <a:ea typeface="Arial"/>
              <a:cs typeface="Arial"/>
            </a:rPr>
            <a:t>                    Equipment &amp; Building Maintenance. 
</a:t>
          </a:r>
          <a:r>
            <a:rPr lang="en-US" cap="none" sz="1000" b="1" i="0" u="none" baseline="0">
              <a:solidFill>
                <a:srgbClr val="000000"/>
              </a:solidFill>
              <a:latin typeface="Arial"/>
              <a:ea typeface="Arial"/>
              <a:cs typeface="Arial"/>
            </a:rPr>
            <a:t>Where Attained</a:t>
          </a:r>
          <a:r>
            <a:rPr lang="en-US" cap="none" sz="1000" b="0" i="0" u="none" baseline="0">
              <a:solidFill>
                <a:srgbClr val="000000"/>
              </a:solidFill>
              <a:latin typeface="Arial"/>
              <a:ea typeface="Arial"/>
              <a:cs typeface="Arial"/>
            </a:rPr>
            <a:t>   Our Farm
</a:t>
          </a:r>
          <a:r>
            <a:rPr lang="en-US" cap="none" sz="1000" b="1" i="0" u="none" baseline="0">
              <a:solidFill>
                <a:srgbClr val="000000"/>
              </a:solidFill>
              <a:latin typeface="Arial"/>
              <a:ea typeface="Arial"/>
              <a:cs typeface="Arial"/>
            </a:rPr>
            <a:t>Hours</a:t>
          </a:r>
          <a:r>
            <a:rPr lang="en-US" cap="none" sz="1000" b="0" i="0" u="none" baseline="0">
              <a:solidFill>
                <a:srgbClr val="000000"/>
              </a:solidFill>
              <a:latin typeface="Arial"/>
              <a:ea typeface="Arial"/>
              <a:cs typeface="Arial"/>
            </a:rPr>
            <a:t>                    800
</a:t>
          </a:r>
          <a:r>
            <a:rPr lang="en-US" cap="none" sz="1000" b="1" i="0" u="none" baseline="0">
              <a:solidFill>
                <a:srgbClr val="000000"/>
              </a:solidFill>
              <a:latin typeface="Arial"/>
              <a:ea typeface="Arial"/>
              <a:cs typeface="Arial"/>
            </a:rPr>
            <a:t>Description  </a:t>
          </a:r>
          <a:r>
            <a:rPr lang="en-US" cap="none" sz="1000" b="0" i="0" u="none" baseline="0">
              <a:solidFill>
                <a:srgbClr val="000000"/>
              </a:solidFill>
              <a:latin typeface="Arial"/>
              <a:ea typeface="Arial"/>
              <a:cs typeface="Arial"/>
            </a:rPr>
            <a:t>Our Farm has over 200 buildings, several tractors, trucks, other equipment and fencing.  We do all our own maintenance in the shop area.  We also construct our own buildings.  Through my agriculture education classes I learned to weld, which is helpful in construction and maintenance.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dimension ref="A1:K69"/>
  <sheetViews>
    <sheetView showGridLines="0" showZeros="0" tabSelected="1" workbookViewId="0" topLeftCell="A1">
      <selection activeCell="A2" sqref="A2"/>
    </sheetView>
  </sheetViews>
  <sheetFormatPr defaultColWidth="8.8515625" defaultRowHeight="12.75"/>
  <cols>
    <col min="1" max="1" width="4.8515625" style="0" customWidth="1"/>
    <col min="2" max="9" width="8.8515625" style="0" customWidth="1"/>
    <col min="10" max="10" width="11.140625" style="0" customWidth="1"/>
    <col min="11" max="11" width="7.140625" style="0" customWidth="1"/>
  </cols>
  <sheetData>
    <row r="1" spans="1:11" ht="16.5">
      <c r="A1" s="446"/>
      <c r="B1" s="447"/>
      <c r="C1" s="447"/>
      <c r="D1" s="447"/>
      <c r="E1" s="447"/>
      <c r="F1" s="447"/>
      <c r="G1" s="447"/>
      <c r="H1" s="447"/>
      <c r="I1" s="447"/>
      <c r="J1" s="447"/>
      <c r="K1" s="448"/>
    </row>
    <row r="2" spans="1:11" ht="16.5">
      <c r="A2" s="301" t="s">
        <v>567</v>
      </c>
      <c r="B2" s="301"/>
      <c r="C2" s="301"/>
      <c r="D2" s="301"/>
      <c r="E2" s="301"/>
      <c r="F2" s="301"/>
      <c r="G2" s="301"/>
      <c r="H2" s="301"/>
      <c r="I2" s="301"/>
      <c r="J2" s="301"/>
      <c r="K2" s="301"/>
    </row>
    <row r="3" spans="1:11" ht="16.5">
      <c r="A3" s="301"/>
      <c r="B3" s="301"/>
      <c r="C3" s="301"/>
      <c r="D3" s="301"/>
      <c r="E3" s="301"/>
      <c r="F3" s="301"/>
      <c r="G3" s="301"/>
      <c r="H3" s="301"/>
      <c r="I3" s="301"/>
      <c r="J3" s="301"/>
      <c r="K3" s="301"/>
    </row>
    <row r="4" spans="1:11" ht="16.5">
      <c r="A4" s="301"/>
      <c r="B4" s="301"/>
      <c r="C4" s="301"/>
      <c r="D4" s="301"/>
      <c r="E4" s="301"/>
      <c r="F4" s="301"/>
      <c r="G4" s="301"/>
      <c r="H4" s="301"/>
      <c r="I4" s="301"/>
      <c r="J4" s="301"/>
      <c r="K4" s="301"/>
    </row>
    <row r="5" spans="1:11" ht="16.5">
      <c r="A5" s="301"/>
      <c r="B5" s="301"/>
      <c r="C5" s="301"/>
      <c r="D5" s="301"/>
      <c r="E5" s="301"/>
      <c r="F5" s="301"/>
      <c r="G5" s="301"/>
      <c r="H5" s="301"/>
      <c r="I5" s="301"/>
      <c r="J5" s="301"/>
      <c r="K5" s="301"/>
    </row>
    <row r="6" spans="1:11" ht="16.5">
      <c r="A6" s="301"/>
      <c r="B6" s="303" t="s">
        <v>0</v>
      </c>
      <c r="C6" s="301"/>
      <c r="D6" s="301"/>
      <c r="E6" s="301"/>
      <c r="F6" s="301"/>
      <c r="G6" s="301"/>
      <c r="H6" s="301"/>
      <c r="I6" s="301"/>
      <c r="J6" s="301"/>
      <c r="K6" s="301"/>
    </row>
    <row r="7" spans="1:11" ht="9.75" customHeight="1">
      <c r="A7" s="302"/>
      <c r="B7" s="302"/>
      <c r="C7" s="302"/>
      <c r="D7" s="302"/>
      <c r="E7" s="302"/>
      <c r="F7" s="302"/>
      <c r="G7" s="302"/>
      <c r="H7" s="302"/>
      <c r="I7" s="302"/>
      <c r="J7" s="302"/>
      <c r="K7" s="302"/>
    </row>
    <row r="8" spans="1:11" ht="15">
      <c r="A8" s="304" t="s">
        <v>1</v>
      </c>
      <c r="B8" s="305" t="s">
        <v>2</v>
      </c>
      <c r="C8" s="306"/>
      <c r="D8" s="306"/>
      <c r="E8" s="306"/>
      <c r="F8" s="306"/>
      <c r="G8" s="306"/>
      <c r="H8" s="306"/>
      <c r="I8" s="306"/>
      <c r="J8" s="302"/>
      <c r="K8" s="302"/>
    </row>
    <row r="9" spans="1:11" ht="9.75" customHeight="1">
      <c r="A9" s="304"/>
      <c r="B9" s="305"/>
      <c r="C9" s="306"/>
      <c r="D9" s="306"/>
      <c r="E9" s="306"/>
      <c r="F9" s="306"/>
      <c r="G9" s="306"/>
      <c r="H9" s="306"/>
      <c r="I9" s="306"/>
      <c r="J9" s="302"/>
      <c r="K9" s="302"/>
    </row>
    <row r="10" spans="1:11" ht="14.25" customHeight="1">
      <c r="A10" s="344" t="s">
        <v>3</v>
      </c>
      <c r="B10" s="424" t="s">
        <v>444</v>
      </c>
      <c r="C10" s="345"/>
      <c r="D10" s="345"/>
      <c r="E10" s="345"/>
      <c r="F10" s="345"/>
      <c r="G10" s="345"/>
      <c r="H10" s="345"/>
      <c r="I10" s="345"/>
      <c r="J10" s="345"/>
      <c r="K10" s="302"/>
    </row>
    <row r="11" spans="1:11" ht="14.25" customHeight="1">
      <c r="A11" s="344"/>
      <c r="B11" s="424" t="s">
        <v>443</v>
      </c>
      <c r="C11" s="345"/>
      <c r="D11" s="345"/>
      <c r="E11" s="345"/>
      <c r="F11" s="345"/>
      <c r="G11" s="345"/>
      <c r="H11" s="345"/>
      <c r="I11" s="345"/>
      <c r="J11" s="345"/>
      <c r="K11" s="302"/>
    </row>
    <row r="12" spans="1:11" ht="9.75" customHeight="1">
      <c r="A12" s="344"/>
      <c r="B12" s="345"/>
      <c r="C12" s="345"/>
      <c r="D12" s="345"/>
      <c r="E12" s="345"/>
      <c r="F12" s="345"/>
      <c r="G12" s="345"/>
      <c r="H12" s="345"/>
      <c r="I12" s="345"/>
      <c r="J12" s="345"/>
      <c r="K12" s="302"/>
    </row>
    <row r="13" spans="1:11" ht="12.75">
      <c r="A13" s="344" t="s">
        <v>4</v>
      </c>
      <c r="B13" s="424" t="s">
        <v>5</v>
      </c>
      <c r="C13" s="345"/>
      <c r="D13" s="345"/>
      <c r="E13" s="345"/>
      <c r="F13" s="345"/>
      <c r="G13" s="345"/>
      <c r="H13" s="345"/>
      <c r="I13" s="345"/>
      <c r="J13" s="345"/>
      <c r="K13" s="302"/>
    </row>
    <row r="14" spans="1:11" ht="12.75">
      <c r="A14" s="344"/>
      <c r="B14" s="424" t="s">
        <v>6</v>
      </c>
      <c r="C14" s="345"/>
      <c r="D14" s="345"/>
      <c r="E14" s="345"/>
      <c r="F14" s="345"/>
      <c r="G14" s="345"/>
      <c r="H14" s="345"/>
      <c r="I14" s="345"/>
      <c r="J14" s="345"/>
      <c r="K14" s="302"/>
    </row>
    <row r="15" spans="1:11" ht="12.75">
      <c r="A15" s="344"/>
      <c r="B15" s="425" t="s">
        <v>7</v>
      </c>
      <c r="C15" s="345"/>
      <c r="D15" s="345"/>
      <c r="E15" s="345"/>
      <c r="F15" s="345"/>
      <c r="G15" s="345"/>
      <c r="H15" s="345"/>
      <c r="I15" s="345"/>
      <c r="J15" s="345"/>
      <c r="K15" s="302"/>
    </row>
    <row r="16" spans="1:11" ht="9.75" customHeight="1">
      <c r="A16" s="344"/>
      <c r="B16" s="425"/>
      <c r="C16" s="345"/>
      <c r="D16" s="345"/>
      <c r="E16" s="345"/>
      <c r="F16" s="345"/>
      <c r="G16" s="345"/>
      <c r="H16" s="345"/>
      <c r="I16" s="345"/>
      <c r="J16" s="345"/>
      <c r="K16" s="302"/>
    </row>
    <row r="17" spans="1:11" ht="12.75">
      <c r="A17" s="344" t="s">
        <v>8</v>
      </c>
      <c r="B17" s="426" t="s">
        <v>442</v>
      </c>
      <c r="C17" s="377"/>
      <c r="D17" s="377"/>
      <c r="E17" s="377"/>
      <c r="F17" s="377"/>
      <c r="G17" s="377"/>
      <c r="H17" s="377"/>
      <c r="I17" s="377"/>
      <c r="J17" s="377"/>
      <c r="K17" s="302"/>
    </row>
    <row r="18" spans="1:11" ht="12.75">
      <c r="A18" s="344"/>
      <c r="B18" s="426" t="s">
        <v>9</v>
      </c>
      <c r="C18" s="377"/>
      <c r="D18" s="377"/>
      <c r="E18" s="377"/>
      <c r="F18" s="377"/>
      <c r="G18" s="377"/>
      <c r="H18" s="377"/>
      <c r="I18" s="377"/>
      <c r="J18" s="377"/>
      <c r="K18" s="302"/>
    </row>
    <row r="19" spans="1:11" ht="12.75">
      <c r="A19" s="344"/>
      <c r="B19" s="426" t="s">
        <v>10</v>
      </c>
      <c r="C19" s="377"/>
      <c r="D19" s="377"/>
      <c r="E19" s="377"/>
      <c r="F19" s="377"/>
      <c r="G19" s="377"/>
      <c r="H19" s="377"/>
      <c r="I19" s="377"/>
      <c r="J19" s="377"/>
      <c r="K19" s="302"/>
    </row>
    <row r="20" spans="1:11" ht="9.75" customHeight="1">
      <c r="A20" s="449"/>
      <c r="B20" s="345"/>
      <c r="C20" s="345"/>
      <c r="D20" s="345"/>
      <c r="E20" s="345"/>
      <c r="F20" s="345"/>
      <c r="G20" s="345"/>
      <c r="H20" s="345"/>
      <c r="I20" s="345"/>
      <c r="J20" s="345"/>
      <c r="K20" s="302"/>
    </row>
    <row r="21" spans="1:11" ht="15">
      <c r="A21" s="304" t="s">
        <v>11</v>
      </c>
      <c r="B21" s="305" t="s">
        <v>12</v>
      </c>
      <c r="C21" s="306"/>
      <c r="D21" s="306"/>
      <c r="E21" s="306"/>
      <c r="F21" s="306"/>
      <c r="G21" s="306"/>
      <c r="H21" s="306"/>
      <c r="I21" s="306"/>
      <c r="J21" s="302"/>
      <c r="K21" s="302"/>
    </row>
    <row r="22" spans="1:11" ht="9.75" customHeight="1">
      <c r="A22" s="304"/>
      <c r="B22" s="305"/>
      <c r="C22" s="306"/>
      <c r="D22" s="306"/>
      <c r="E22" s="306"/>
      <c r="F22" s="306"/>
      <c r="G22" s="306"/>
      <c r="H22" s="306"/>
      <c r="I22" s="306"/>
      <c r="J22" s="302"/>
      <c r="K22" s="302"/>
    </row>
    <row r="23" spans="1:11" ht="15">
      <c r="A23" s="304" t="s">
        <v>13</v>
      </c>
      <c r="B23" s="305" t="s">
        <v>14</v>
      </c>
      <c r="C23" s="306"/>
      <c r="D23" s="306"/>
      <c r="E23" s="306"/>
      <c r="F23" s="306"/>
      <c r="G23" s="306"/>
      <c r="H23" s="306"/>
      <c r="I23" s="306"/>
      <c r="J23" s="302"/>
      <c r="K23" s="302"/>
    </row>
    <row r="24" spans="1:11" ht="9.75" customHeight="1">
      <c r="A24" s="304"/>
      <c r="B24" s="305"/>
      <c r="C24" s="306"/>
      <c r="D24" s="306"/>
      <c r="E24" s="306"/>
      <c r="F24" s="306"/>
      <c r="G24" s="306"/>
      <c r="H24" s="306"/>
      <c r="I24" s="306"/>
      <c r="J24" s="302"/>
      <c r="K24" s="302"/>
    </row>
    <row r="25" spans="1:11" ht="15">
      <c r="A25" s="304" t="s">
        <v>15</v>
      </c>
      <c r="B25" s="307" t="s">
        <v>16</v>
      </c>
      <c r="C25" s="306"/>
      <c r="D25" s="306"/>
      <c r="E25" s="306"/>
      <c r="F25" s="306"/>
      <c r="G25" s="306"/>
      <c r="H25" s="306"/>
      <c r="I25" s="306"/>
      <c r="J25" s="302"/>
      <c r="K25" s="302"/>
    </row>
    <row r="26" spans="1:11" ht="15">
      <c r="A26" s="304"/>
      <c r="B26" s="307" t="s">
        <v>17</v>
      </c>
      <c r="C26" s="306"/>
      <c r="D26" s="306"/>
      <c r="E26" s="306"/>
      <c r="F26" s="306"/>
      <c r="G26" s="306"/>
      <c r="H26" s="306"/>
      <c r="I26" s="306"/>
      <c r="J26" s="302"/>
      <c r="K26" s="302"/>
    </row>
    <row r="27" spans="1:11" ht="9.75" customHeight="1">
      <c r="A27" s="304"/>
      <c r="B27" s="305"/>
      <c r="C27" s="306"/>
      <c r="D27" s="306"/>
      <c r="E27" s="306"/>
      <c r="F27" s="306"/>
      <c r="G27" s="306"/>
      <c r="H27" s="306"/>
      <c r="I27" s="306"/>
      <c r="J27" s="302"/>
      <c r="K27" s="302"/>
    </row>
    <row r="28" spans="1:11" ht="15">
      <c r="A28" s="304" t="s">
        <v>18</v>
      </c>
      <c r="B28" s="305" t="s">
        <v>19</v>
      </c>
      <c r="C28" s="306"/>
      <c r="D28" s="306"/>
      <c r="E28" s="306"/>
      <c r="F28" s="306"/>
      <c r="G28" s="306"/>
      <c r="H28" s="306"/>
      <c r="I28" s="306"/>
      <c r="J28" s="302"/>
      <c r="K28" s="302"/>
    </row>
    <row r="29" spans="1:11" ht="9.75" customHeight="1">
      <c r="A29" s="304"/>
      <c r="B29" s="305"/>
      <c r="C29" s="306"/>
      <c r="D29" s="306"/>
      <c r="E29" s="306"/>
      <c r="F29" s="306"/>
      <c r="G29" s="306"/>
      <c r="H29" s="306"/>
      <c r="I29" s="306"/>
      <c r="J29" s="302"/>
      <c r="K29" s="302"/>
    </row>
    <row r="30" spans="1:11" ht="15">
      <c r="A30" s="304" t="s">
        <v>20</v>
      </c>
      <c r="B30" s="305" t="s">
        <v>21</v>
      </c>
      <c r="C30" s="306"/>
      <c r="D30" s="306"/>
      <c r="E30" s="306"/>
      <c r="F30" s="306"/>
      <c r="G30" s="306"/>
      <c r="H30" s="306"/>
      <c r="I30" s="306"/>
      <c r="J30" s="302"/>
      <c r="K30" s="302"/>
    </row>
    <row r="31" spans="1:11" ht="9.75" customHeight="1">
      <c r="A31" s="304"/>
      <c r="B31" s="305"/>
      <c r="C31" s="306"/>
      <c r="D31" s="306"/>
      <c r="E31" s="306"/>
      <c r="F31" s="306"/>
      <c r="G31" s="306"/>
      <c r="H31" s="306"/>
      <c r="I31" s="306"/>
      <c r="J31" s="302"/>
      <c r="K31" s="302"/>
    </row>
    <row r="32" spans="1:11" ht="15">
      <c r="A32" s="304" t="s">
        <v>22</v>
      </c>
      <c r="B32" s="305" t="s">
        <v>23</v>
      </c>
      <c r="C32" s="306"/>
      <c r="D32" s="306"/>
      <c r="E32" s="306"/>
      <c r="F32" s="306"/>
      <c r="G32" s="306"/>
      <c r="H32" s="306"/>
      <c r="I32" s="306"/>
      <c r="J32" s="302"/>
      <c r="K32" s="302"/>
    </row>
    <row r="33" spans="1:11" ht="9.75" customHeight="1">
      <c r="A33" s="450"/>
      <c r="B33" s="305"/>
      <c r="C33" s="306"/>
      <c r="D33" s="306"/>
      <c r="E33" s="306"/>
      <c r="F33" s="306"/>
      <c r="G33" s="306"/>
      <c r="H33" s="306"/>
      <c r="I33" s="306"/>
      <c r="J33" s="302"/>
      <c r="K33" s="302"/>
    </row>
    <row r="34" spans="1:11" ht="15">
      <c r="A34" s="304" t="s">
        <v>24</v>
      </c>
      <c r="B34" s="346" t="s">
        <v>455</v>
      </c>
      <c r="C34" s="306"/>
      <c r="D34" s="306"/>
      <c r="E34" s="306"/>
      <c r="F34" s="306"/>
      <c r="G34" s="306"/>
      <c r="H34" s="306"/>
      <c r="I34" s="306"/>
      <c r="J34" s="302"/>
      <c r="K34" s="302"/>
    </row>
    <row r="35" spans="1:11" ht="15">
      <c r="A35" s="304"/>
      <c r="B35" s="346" t="s">
        <v>456</v>
      </c>
      <c r="C35" s="306"/>
      <c r="D35" s="306"/>
      <c r="E35" s="306"/>
      <c r="F35" s="306"/>
      <c r="G35" s="306"/>
      <c r="H35" s="306"/>
      <c r="I35" s="306"/>
      <c r="J35" s="302"/>
      <c r="K35" s="302"/>
    </row>
    <row r="36" spans="1:11" ht="15">
      <c r="A36" s="304"/>
      <c r="B36" s="346" t="s">
        <v>457</v>
      </c>
      <c r="C36" s="306"/>
      <c r="D36" s="306"/>
      <c r="E36" s="306"/>
      <c r="F36" s="306"/>
      <c r="G36" s="306"/>
      <c r="H36" s="306"/>
      <c r="I36" s="306"/>
      <c r="J36" s="302"/>
      <c r="K36" s="302"/>
    </row>
    <row r="37" spans="1:10" ht="15">
      <c r="A37" s="304"/>
      <c r="B37" s="346" t="s">
        <v>458</v>
      </c>
      <c r="C37" s="306"/>
      <c r="D37" s="306"/>
      <c r="E37" s="306"/>
      <c r="F37" s="306"/>
      <c r="G37" s="306"/>
      <c r="H37" s="306"/>
      <c r="I37" s="306"/>
      <c r="J37" s="302"/>
    </row>
    <row r="38" spans="1:11" ht="9.75" customHeight="1">
      <c r="A38" s="304"/>
      <c r="B38" s="305"/>
      <c r="C38" s="306"/>
      <c r="D38" s="306"/>
      <c r="E38" s="306"/>
      <c r="F38" s="306"/>
      <c r="G38" s="306"/>
      <c r="H38" s="306"/>
      <c r="I38" s="306"/>
      <c r="J38" s="302"/>
      <c r="K38" s="302"/>
    </row>
    <row r="39" spans="1:11" ht="16.5">
      <c r="A39" s="302"/>
      <c r="B39" s="308" t="s">
        <v>26</v>
      </c>
      <c r="C39" s="302"/>
      <c r="D39" s="302"/>
      <c r="E39" s="302"/>
      <c r="F39" s="302"/>
      <c r="G39" s="302"/>
      <c r="H39" s="302"/>
      <c r="I39" s="302"/>
      <c r="J39" s="302"/>
      <c r="K39" s="302"/>
    </row>
    <row r="40" spans="1:11" ht="12.75">
      <c r="A40" s="309" t="s">
        <v>1</v>
      </c>
      <c r="B40" s="305" t="s">
        <v>27</v>
      </c>
      <c r="C40" s="305"/>
      <c r="D40" s="302"/>
      <c r="E40" s="302"/>
      <c r="F40" s="302"/>
      <c r="G40" s="302"/>
      <c r="H40" s="302"/>
      <c r="I40" s="302"/>
      <c r="J40" s="302"/>
      <c r="K40" s="302"/>
    </row>
    <row r="41" spans="1:11" ht="9.75" customHeight="1">
      <c r="A41" s="309"/>
      <c r="B41" s="305"/>
      <c r="C41" s="305"/>
      <c r="D41" s="302"/>
      <c r="E41" s="302"/>
      <c r="F41" s="302"/>
      <c r="G41" s="302"/>
      <c r="H41" s="302"/>
      <c r="I41" s="302"/>
      <c r="J41" s="302"/>
      <c r="K41" s="302"/>
    </row>
    <row r="42" spans="1:11" ht="12.75">
      <c r="A42" s="309" t="s">
        <v>3</v>
      </c>
      <c r="B42" s="305" t="s">
        <v>28</v>
      </c>
      <c r="C42" s="305"/>
      <c r="D42" s="302"/>
      <c r="E42" s="302"/>
      <c r="F42" s="302"/>
      <c r="G42" s="302"/>
      <c r="H42" s="302"/>
      <c r="I42" s="302"/>
      <c r="J42" s="302"/>
      <c r="K42" s="302"/>
    </row>
    <row r="43" spans="1:11" ht="9.75" customHeight="1">
      <c r="A43" s="309"/>
      <c r="B43" s="305"/>
      <c r="C43" s="305"/>
      <c r="D43" s="302"/>
      <c r="E43" s="302"/>
      <c r="F43" s="302"/>
      <c r="G43" s="302"/>
      <c r="H43" s="302"/>
      <c r="I43" s="302"/>
      <c r="J43" s="302"/>
      <c r="K43" s="302"/>
    </row>
    <row r="44" spans="1:11" ht="12.75">
      <c r="A44" s="309" t="s">
        <v>4</v>
      </c>
      <c r="B44" s="305" t="s">
        <v>29</v>
      </c>
      <c r="C44" s="305"/>
      <c r="D44" s="302"/>
      <c r="E44" s="302"/>
      <c r="F44" s="302"/>
      <c r="G44" s="302"/>
      <c r="H44" s="302"/>
      <c r="I44" s="302"/>
      <c r="J44" s="302"/>
      <c r="K44" s="302"/>
    </row>
    <row r="45" spans="1:11" ht="12.75">
      <c r="A45" s="309"/>
      <c r="B45" s="305" t="s">
        <v>30</v>
      </c>
      <c r="C45" s="305"/>
      <c r="D45" s="302"/>
      <c r="E45" s="302"/>
      <c r="F45" s="302"/>
      <c r="G45" s="302"/>
      <c r="H45" s="302"/>
      <c r="I45" s="302"/>
      <c r="J45" s="302"/>
      <c r="K45" s="302"/>
    </row>
    <row r="46" spans="1:11" ht="12.75">
      <c r="A46" s="309"/>
      <c r="B46" s="305" t="s">
        <v>31</v>
      </c>
      <c r="C46" s="305"/>
      <c r="D46" s="302"/>
      <c r="E46" s="305"/>
      <c r="F46" s="302"/>
      <c r="G46" s="302"/>
      <c r="H46" s="302"/>
      <c r="I46" s="302"/>
      <c r="J46" s="302"/>
      <c r="K46" s="302"/>
    </row>
    <row r="47" spans="1:11" ht="12.75">
      <c r="A47" s="451"/>
      <c r="B47" s="305"/>
      <c r="C47" s="305"/>
      <c r="D47" s="302"/>
      <c r="E47" s="302"/>
      <c r="F47" s="302"/>
      <c r="G47" s="302"/>
      <c r="H47" s="302"/>
      <c r="I47" s="302"/>
      <c r="J47" s="302"/>
      <c r="K47" s="302"/>
    </row>
    <row r="48" spans="1:11" ht="12.75">
      <c r="A48" s="309"/>
      <c r="B48" s="305"/>
      <c r="C48" s="305"/>
      <c r="D48" s="302"/>
      <c r="E48" s="302"/>
      <c r="F48" s="302"/>
      <c r="G48" s="302"/>
      <c r="H48" s="302"/>
      <c r="I48" s="302"/>
      <c r="J48" s="302"/>
      <c r="K48" s="347" t="s">
        <v>25</v>
      </c>
    </row>
    <row r="49" spans="1:3" ht="12.75">
      <c r="A49" s="202"/>
      <c r="B49" s="4"/>
      <c r="C49" s="4"/>
    </row>
    <row r="50" spans="1:3" ht="12.75">
      <c r="A50" s="202"/>
      <c r="B50" s="4"/>
      <c r="C50" s="4"/>
    </row>
    <row r="51" ht="12">
      <c r="A51" s="202"/>
    </row>
    <row r="52" ht="12">
      <c r="A52" s="202"/>
    </row>
    <row r="53" ht="12">
      <c r="A53" s="202"/>
    </row>
    <row r="54" ht="12">
      <c r="A54" s="202"/>
    </row>
    <row r="55" ht="12">
      <c r="A55" s="202"/>
    </row>
    <row r="56" ht="12">
      <c r="A56" s="202"/>
    </row>
    <row r="57" ht="12">
      <c r="A57" s="202"/>
    </row>
    <row r="58" ht="12">
      <c r="A58" s="202"/>
    </row>
    <row r="59" ht="12">
      <c r="A59" s="202"/>
    </row>
    <row r="60" ht="12">
      <c r="A60" s="202"/>
    </row>
    <row r="61" ht="12">
      <c r="A61" s="202"/>
    </row>
    <row r="62" ht="12">
      <c r="A62" s="202"/>
    </row>
    <row r="63" ht="12">
      <c r="A63" s="202"/>
    </row>
    <row r="64" ht="12">
      <c r="A64" s="202"/>
    </row>
    <row r="65" ht="12">
      <c r="A65" s="202"/>
    </row>
    <row r="66" ht="12">
      <c r="A66" s="202"/>
    </row>
    <row r="67" ht="12">
      <c r="A67" s="202"/>
    </row>
    <row r="68" ht="12">
      <c r="A68" s="202"/>
    </row>
    <row r="69" ht="12">
      <c r="A69" s="202"/>
    </row>
  </sheetData>
  <sheetProtection password="BF6D" sheet="1"/>
  <printOptions/>
  <pageMargins left="0.5" right="0.5" top="0.75" bottom="0.5" header="0.5" footer="0.5"/>
  <pageSetup horizontalDpi="300" verticalDpi="300" orientation="portrait"/>
  <drawing r:id="rId1"/>
</worksheet>
</file>

<file path=xl/worksheets/sheet10.xml><?xml version="1.0" encoding="utf-8"?>
<worksheet xmlns="http://schemas.openxmlformats.org/spreadsheetml/2006/main" xmlns:r="http://schemas.openxmlformats.org/officeDocument/2006/relationships">
  <sheetPr>
    <pageSetUpPr fitToPage="1"/>
  </sheetPr>
  <dimension ref="A1:N61"/>
  <sheetViews>
    <sheetView showGridLines="0" showZeros="0" workbookViewId="0" topLeftCell="A1">
      <selection activeCell="A49" sqref="A49:N57"/>
    </sheetView>
  </sheetViews>
  <sheetFormatPr defaultColWidth="8.8515625" defaultRowHeight="12.75"/>
  <cols>
    <col min="1" max="1" width="8.8515625" style="0" customWidth="1"/>
    <col min="2" max="2" width="2.7109375" style="0" customWidth="1"/>
    <col min="3" max="7" width="8.7109375" style="0" customWidth="1"/>
    <col min="8" max="8" width="2.140625" style="0" customWidth="1"/>
    <col min="9" max="9" width="1.28515625" style="0" customWidth="1"/>
    <col min="10" max="11" width="8.8515625" style="0" customWidth="1"/>
    <col min="12" max="12" width="0.9921875" style="0" customWidth="1"/>
    <col min="13" max="13" width="7.140625" style="0" customWidth="1"/>
    <col min="14" max="14" width="11.140625" style="0" customWidth="1"/>
  </cols>
  <sheetData>
    <row r="1" spans="1:14" ht="18.75" customHeight="1">
      <c r="A1" s="179" t="s">
        <v>353</v>
      </c>
      <c r="N1" s="291" t="str">
        <f>Cover!$A$17</f>
        <v>USE ARROW TO THE RIGHT TO SELECT</v>
      </c>
    </row>
    <row r="2" spans="2:14" ht="12" customHeight="1">
      <c r="B2" s="180" t="s">
        <v>357</v>
      </c>
      <c r="N2" s="215" t="s">
        <v>343</v>
      </c>
    </row>
    <row r="3" ht="12">
      <c r="C3" t="s">
        <v>358</v>
      </c>
    </row>
    <row r="4" ht="12">
      <c r="C4" t="s">
        <v>359</v>
      </c>
    </row>
    <row r="5" ht="7.5" customHeight="1"/>
    <row r="6" ht="12.75" customHeight="1" thickBot="1">
      <c r="C6" t="s">
        <v>360</v>
      </c>
    </row>
    <row r="7" spans="1:14" ht="12.75" thickBot="1">
      <c r="A7" s="244" t="s">
        <v>278</v>
      </c>
      <c r="B7" s="245" t="s">
        <v>361</v>
      </c>
      <c r="C7" s="182"/>
      <c r="D7" s="182"/>
      <c r="E7" s="182"/>
      <c r="F7" s="182"/>
      <c r="G7" s="182"/>
      <c r="H7" s="246"/>
      <c r="I7" s="223"/>
      <c r="J7" s="182" t="s">
        <v>348</v>
      </c>
      <c r="K7" s="182"/>
      <c r="L7" s="223"/>
      <c r="M7" s="182" t="s">
        <v>349</v>
      </c>
      <c r="N7" s="183"/>
    </row>
    <row r="8" spans="1:14" ht="12">
      <c r="A8" s="333"/>
      <c r="B8" s="503"/>
      <c r="C8" s="504"/>
      <c r="D8" s="504"/>
      <c r="E8" s="504"/>
      <c r="F8" s="504"/>
      <c r="G8" s="504"/>
      <c r="H8" s="505"/>
      <c r="I8" s="185"/>
      <c r="J8" s="184"/>
      <c r="K8" s="186"/>
      <c r="L8" s="185"/>
      <c r="M8" s="187"/>
      <c r="N8" s="241"/>
    </row>
    <row r="9" spans="1:14" ht="12">
      <c r="A9" s="336"/>
      <c r="B9" s="506"/>
      <c r="C9" s="507"/>
      <c r="D9" s="507"/>
      <c r="E9" s="507"/>
      <c r="F9" s="507"/>
      <c r="G9" s="507"/>
      <c r="H9" s="508"/>
      <c r="I9" s="185"/>
      <c r="J9" s="184"/>
      <c r="K9" s="188"/>
      <c r="L9" s="185"/>
      <c r="M9" s="189"/>
      <c r="N9" s="242"/>
    </row>
    <row r="10" spans="1:14" ht="12">
      <c r="A10" s="190"/>
      <c r="B10" s="506"/>
      <c r="C10" s="507"/>
      <c r="D10" s="507"/>
      <c r="E10" s="507"/>
      <c r="F10" s="507"/>
      <c r="G10" s="507"/>
      <c r="H10" s="508"/>
      <c r="I10" s="185"/>
      <c r="J10" s="184"/>
      <c r="K10" s="188"/>
      <c r="L10" s="185"/>
      <c r="M10" s="189"/>
      <c r="N10" s="242"/>
    </row>
    <row r="11" spans="1:14" ht="12">
      <c r="A11" s="191"/>
      <c r="B11" s="509"/>
      <c r="C11" s="510"/>
      <c r="D11" s="510"/>
      <c r="E11" s="510"/>
      <c r="F11" s="510"/>
      <c r="G11" s="510"/>
      <c r="H11" s="511"/>
      <c r="I11" s="192"/>
      <c r="J11" s="194"/>
      <c r="K11" s="193"/>
      <c r="L11" s="192"/>
      <c r="M11" s="195"/>
      <c r="N11" s="243"/>
    </row>
    <row r="12" spans="1:14" ht="12">
      <c r="A12" s="196" t="s">
        <v>362</v>
      </c>
      <c r="B12" s="185"/>
      <c r="C12" s="185"/>
      <c r="D12" s="185"/>
      <c r="E12" s="185"/>
      <c r="F12" s="185"/>
      <c r="G12" s="185"/>
      <c r="H12" s="185"/>
      <c r="I12" s="185"/>
      <c r="J12" s="185"/>
      <c r="K12" s="185"/>
      <c r="L12" s="185"/>
      <c r="M12" s="185"/>
      <c r="N12" s="197"/>
    </row>
    <row r="13" spans="1:14" ht="12">
      <c r="A13" s="512"/>
      <c r="B13" s="507"/>
      <c r="C13" s="507"/>
      <c r="D13" s="507"/>
      <c r="E13" s="507"/>
      <c r="F13" s="507"/>
      <c r="G13" s="507"/>
      <c r="H13" s="507"/>
      <c r="I13" s="507"/>
      <c r="J13" s="507"/>
      <c r="K13" s="507"/>
      <c r="L13" s="507"/>
      <c r="M13" s="507"/>
      <c r="N13" s="513"/>
    </row>
    <row r="14" spans="1:14" ht="12">
      <c r="A14" s="512"/>
      <c r="B14" s="507"/>
      <c r="C14" s="507"/>
      <c r="D14" s="507"/>
      <c r="E14" s="507"/>
      <c r="F14" s="507"/>
      <c r="G14" s="507"/>
      <c r="H14" s="507"/>
      <c r="I14" s="507"/>
      <c r="J14" s="507"/>
      <c r="K14" s="507"/>
      <c r="L14" s="507"/>
      <c r="M14" s="507"/>
      <c r="N14" s="513"/>
    </row>
    <row r="15" spans="1:14" ht="12">
      <c r="A15" s="512"/>
      <c r="B15" s="507"/>
      <c r="C15" s="507"/>
      <c r="D15" s="507"/>
      <c r="E15" s="507"/>
      <c r="F15" s="507"/>
      <c r="G15" s="507"/>
      <c r="H15" s="507"/>
      <c r="I15" s="507"/>
      <c r="J15" s="507"/>
      <c r="K15" s="507"/>
      <c r="L15" s="507"/>
      <c r="M15" s="507"/>
      <c r="N15" s="513"/>
    </row>
    <row r="16" spans="1:14" ht="12">
      <c r="A16" s="512"/>
      <c r="B16" s="507"/>
      <c r="C16" s="507"/>
      <c r="D16" s="507"/>
      <c r="E16" s="507"/>
      <c r="F16" s="507"/>
      <c r="G16" s="507"/>
      <c r="H16" s="507"/>
      <c r="I16" s="507"/>
      <c r="J16" s="507"/>
      <c r="K16" s="507"/>
      <c r="L16" s="507"/>
      <c r="M16" s="507"/>
      <c r="N16" s="513"/>
    </row>
    <row r="17" spans="1:14" ht="12">
      <c r="A17" s="512"/>
      <c r="B17" s="507"/>
      <c r="C17" s="507"/>
      <c r="D17" s="507"/>
      <c r="E17" s="507"/>
      <c r="F17" s="507"/>
      <c r="G17" s="507"/>
      <c r="H17" s="507"/>
      <c r="I17" s="507"/>
      <c r="J17" s="507"/>
      <c r="K17" s="507"/>
      <c r="L17" s="507"/>
      <c r="M17" s="507"/>
      <c r="N17" s="513"/>
    </row>
    <row r="18" spans="1:14" ht="12">
      <c r="A18" s="512"/>
      <c r="B18" s="507"/>
      <c r="C18" s="507"/>
      <c r="D18" s="507"/>
      <c r="E18" s="507"/>
      <c r="F18" s="507"/>
      <c r="G18" s="507"/>
      <c r="H18" s="507"/>
      <c r="I18" s="507"/>
      <c r="J18" s="507"/>
      <c r="K18" s="507"/>
      <c r="L18" s="507"/>
      <c r="M18" s="507"/>
      <c r="N18" s="513"/>
    </row>
    <row r="19" spans="1:14" ht="12">
      <c r="A19" s="512"/>
      <c r="B19" s="507"/>
      <c r="C19" s="507"/>
      <c r="D19" s="507"/>
      <c r="E19" s="507"/>
      <c r="F19" s="507"/>
      <c r="G19" s="507"/>
      <c r="H19" s="507"/>
      <c r="I19" s="507"/>
      <c r="J19" s="507"/>
      <c r="K19" s="507"/>
      <c r="L19" s="507"/>
      <c r="M19" s="507"/>
      <c r="N19" s="513"/>
    </row>
    <row r="20" spans="1:14" ht="12">
      <c r="A20" s="512"/>
      <c r="B20" s="507"/>
      <c r="C20" s="507"/>
      <c r="D20" s="507"/>
      <c r="E20" s="507"/>
      <c r="F20" s="507"/>
      <c r="G20" s="507"/>
      <c r="H20" s="507"/>
      <c r="I20" s="507"/>
      <c r="J20" s="507"/>
      <c r="K20" s="507"/>
      <c r="L20" s="507"/>
      <c r="M20" s="507"/>
      <c r="N20" s="513"/>
    </row>
    <row r="21" spans="1:14" ht="12.75" thickBot="1">
      <c r="A21" s="514"/>
      <c r="B21" s="515"/>
      <c r="C21" s="515"/>
      <c r="D21" s="515"/>
      <c r="E21" s="515"/>
      <c r="F21" s="515"/>
      <c r="G21" s="515"/>
      <c r="H21" s="515"/>
      <c r="I21" s="515"/>
      <c r="J21" s="515"/>
      <c r="K21" s="515"/>
      <c r="L21" s="515"/>
      <c r="M21" s="515"/>
      <c r="N21" s="516"/>
    </row>
    <row r="22" ht="6" customHeight="1"/>
    <row r="23" ht="12.75" customHeight="1">
      <c r="C23" t="s">
        <v>363</v>
      </c>
    </row>
    <row r="24" ht="6" customHeight="1" thickBot="1"/>
    <row r="25" spans="1:14" ht="12.75" thickBot="1">
      <c r="A25" s="244" t="s">
        <v>278</v>
      </c>
      <c r="B25" s="245" t="s">
        <v>361</v>
      </c>
      <c r="C25" s="182"/>
      <c r="D25" s="182"/>
      <c r="E25" s="182"/>
      <c r="F25" s="182"/>
      <c r="G25" s="182"/>
      <c r="H25" s="246"/>
      <c r="I25" s="223"/>
      <c r="J25" s="182" t="s">
        <v>348</v>
      </c>
      <c r="K25" s="182"/>
      <c r="L25" s="223"/>
      <c r="M25" s="182" t="s">
        <v>349</v>
      </c>
      <c r="N25" s="183"/>
    </row>
    <row r="26" spans="1:14" ht="12">
      <c r="A26" s="333"/>
      <c r="B26" s="503"/>
      <c r="C26" s="504"/>
      <c r="D26" s="504"/>
      <c r="E26" s="504"/>
      <c r="F26" s="504"/>
      <c r="G26" s="504"/>
      <c r="H26" s="505"/>
      <c r="I26" s="185"/>
      <c r="J26" s="184"/>
      <c r="K26" s="186"/>
      <c r="L26" s="185"/>
      <c r="M26" s="187"/>
      <c r="N26" s="241"/>
    </row>
    <row r="27" spans="1:14" ht="12">
      <c r="A27" s="336"/>
      <c r="B27" s="506"/>
      <c r="C27" s="507"/>
      <c r="D27" s="507"/>
      <c r="E27" s="507"/>
      <c r="F27" s="507"/>
      <c r="G27" s="507"/>
      <c r="H27" s="508"/>
      <c r="I27" s="185"/>
      <c r="J27" s="184"/>
      <c r="K27" s="188"/>
      <c r="L27" s="185"/>
      <c r="M27" s="189"/>
      <c r="N27" s="242"/>
    </row>
    <row r="28" spans="1:14" ht="12">
      <c r="A28" s="199"/>
      <c r="B28" s="506"/>
      <c r="C28" s="507"/>
      <c r="D28" s="507"/>
      <c r="E28" s="507"/>
      <c r="F28" s="507"/>
      <c r="G28" s="507"/>
      <c r="H28" s="508"/>
      <c r="I28" s="185"/>
      <c r="J28" s="184"/>
      <c r="K28" s="188"/>
      <c r="L28" s="185"/>
      <c r="M28" s="189"/>
      <c r="N28" s="242"/>
    </row>
    <row r="29" spans="1:14" ht="12">
      <c r="A29" s="200"/>
      <c r="B29" s="509"/>
      <c r="C29" s="510"/>
      <c r="D29" s="510"/>
      <c r="E29" s="510"/>
      <c r="F29" s="510"/>
      <c r="G29" s="510"/>
      <c r="H29" s="511"/>
      <c r="I29" s="192"/>
      <c r="J29" s="194"/>
      <c r="K29" s="193"/>
      <c r="L29" s="192"/>
      <c r="M29" s="195"/>
      <c r="N29" s="243"/>
    </row>
    <row r="30" spans="1:14" ht="12">
      <c r="A30" s="196" t="s">
        <v>362</v>
      </c>
      <c r="B30" s="185"/>
      <c r="C30" s="185"/>
      <c r="D30" s="185"/>
      <c r="E30" s="185"/>
      <c r="F30" s="185"/>
      <c r="G30" s="185"/>
      <c r="H30" s="185"/>
      <c r="I30" s="185"/>
      <c r="J30" s="185"/>
      <c r="K30" s="185"/>
      <c r="L30" s="185"/>
      <c r="M30" s="185"/>
      <c r="N30" s="197"/>
    </row>
    <row r="31" spans="1:14" ht="12">
      <c r="A31" s="512"/>
      <c r="B31" s="507"/>
      <c r="C31" s="507"/>
      <c r="D31" s="507"/>
      <c r="E31" s="507"/>
      <c r="F31" s="507"/>
      <c r="G31" s="507"/>
      <c r="H31" s="507"/>
      <c r="I31" s="507"/>
      <c r="J31" s="507"/>
      <c r="K31" s="507"/>
      <c r="L31" s="507"/>
      <c r="M31" s="507"/>
      <c r="N31" s="513"/>
    </row>
    <row r="32" spans="1:14" ht="12">
      <c r="A32" s="512"/>
      <c r="B32" s="507"/>
      <c r="C32" s="507"/>
      <c r="D32" s="507"/>
      <c r="E32" s="507"/>
      <c r="F32" s="507"/>
      <c r="G32" s="507"/>
      <c r="H32" s="507"/>
      <c r="I32" s="507"/>
      <c r="J32" s="507"/>
      <c r="K32" s="507"/>
      <c r="L32" s="507"/>
      <c r="M32" s="507"/>
      <c r="N32" s="513"/>
    </row>
    <row r="33" spans="1:14" ht="12">
      <c r="A33" s="512"/>
      <c r="B33" s="507"/>
      <c r="C33" s="507"/>
      <c r="D33" s="507"/>
      <c r="E33" s="507"/>
      <c r="F33" s="507"/>
      <c r="G33" s="507"/>
      <c r="H33" s="507"/>
      <c r="I33" s="507"/>
      <c r="J33" s="507"/>
      <c r="K33" s="507"/>
      <c r="L33" s="507"/>
      <c r="M33" s="507"/>
      <c r="N33" s="513"/>
    </row>
    <row r="34" spans="1:14" ht="12">
      <c r="A34" s="512"/>
      <c r="B34" s="507"/>
      <c r="C34" s="507"/>
      <c r="D34" s="507"/>
      <c r="E34" s="507"/>
      <c r="F34" s="507"/>
      <c r="G34" s="507"/>
      <c r="H34" s="507"/>
      <c r="I34" s="507"/>
      <c r="J34" s="507"/>
      <c r="K34" s="507"/>
      <c r="L34" s="507"/>
      <c r="M34" s="507"/>
      <c r="N34" s="513"/>
    </row>
    <row r="35" spans="1:14" ht="12">
      <c r="A35" s="512"/>
      <c r="B35" s="507"/>
      <c r="C35" s="507"/>
      <c r="D35" s="507"/>
      <c r="E35" s="507"/>
      <c r="F35" s="507"/>
      <c r="G35" s="507"/>
      <c r="H35" s="507"/>
      <c r="I35" s="507"/>
      <c r="J35" s="507"/>
      <c r="K35" s="507"/>
      <c r="L35" s="507"/>
      <c r="M35" s="507"/>
      <c r="N35" s="513"/>
    </row>
    <row r="36" spans="1:14" ht="12">
      <c r="A36" s="512"/>
      <c r="B36" s="507"/>
      <c r="C36" s="507"/>
      <c r="D36" s="507"/>
      <c r="E36" s="507"/>
      <c r="F36" s="507"/>
      <c r="G36" s="507"/>
      <c r="H36" s="507"/>
      <c r="I36" s="507"/>
      <c r="J36" s="507"/>
      <c r="K36" s="507"/>
      <c r="L36" s="507"/>
      <c r="M36" s="507"/>
      <c r="N36" s="513"/>
    </row>
    <row r="37" spans="1:14" ht="12">
      <c r="A37" s="512"/>
      <c r="B37" s="507"/>
      <c r="C37" s="507"/>
      <c r="D37" s="507"/>
      <c r="E37" s="507"/>
      <c r="F37" s="507"/>
      <c r="G37" s="507"/>
      <c r="H37" s="507"/>
      <c r="I37" s="507"/>
      <c r="J37" s="507"/>
      <c r="K37" s="507"/>
      <c r="L37" s="507"/>
      <c r="M37" s="507"/>
      <c r="N37" s="513"/>
    </row>
    <row r="38" spans="1:14" ht="12">
      <c r="A38" s="512"/>
      <c r="B38" s="507"/>
      <c r="C38" s="507"/>
      <c r="D38" s="507"/>
      <c r="E38" s="507"/>
      <c r="F38" s="507"/>
      <c r="G38" s="507"/>
      <c r="H38" s="507"/>
      <c r="I38" s="507"/>
      <c r="J38" s="507"/>
      <c r="K38" s="507"/>
      <c r="L38" s="507"/>
      <c r="M38" s="507"/>
      <c r="N38" s="513"/>
    </row>
    <row r="39" spans="1:14" ht="12.75" thickBot="1">
      <c r="A39" s="514"/>
      <c r="B39" s="515"/>
      <c r="C39" s="515"/>
      <c r="D39" s="515"/>
      <c r="E39" s="515"/>
      <c r="F39" s="515"/>
      <c r="G39" s="515"/>
      <c r="H39" s="515"/>
      <c r="I39" s="515"/>
      <c r="J39" s="515"/>
      <c r="K39" s="515"/>
      <c r="L39" s="515"/>
      <c r="M39" s="515"/>
      <c r="N39" s="516"/>
    </row>
    <row r="40" ht="6" customHeight="1"/>
    <row r="41" ht="12">
      <c r="C41" t="s">
        <v>364</v>
      </c>
    </row>
    <row r="42" ht="6" customHeight="1" thickBot="1"/>
    <row r="43" spans="1:14" ht="12.75" thickBot="1">
      <c r="A43" s="244" t="s">
        <v>278</v>
      </c>
      <c r="B43" s="245" t="s">
        <v>361</v>
      </c>
      <c r="C43" s="182"/>
      <c r="D43" s="182"/>
      <c r="E43" s="182"/>
      <c r="F43" s="182"/>
      <c r="G43" s="182"/>
      <c r="H43" s="246"/>
      <c r="I43" s="223"/>
      <c r="J43" s="182" t="s">
        <v>348</v>
      </c>
      <c r="K43" s="182"/>
      <c r="L43" s="223"/>
      <c r="M43" s="182" t="s">
        <v>349</v>
      </c>
      <c r="N43" s="183"/>
    </row>
    <row r="44" spans="1:14" ht="12">
      <c r="A44" s="333"/>
      <c r="B44" s="503"/>
      <c r="C44" s="504"/>
      <c r="D44" s="504"/>
      <c r="E44" s="504"/>
      <c r="F44" s="504"/>
      <c r="G44" s="504"/>
      <c r="H44" s="505"/>
      <c r="I44" s="185"/>
      <c r="J44" s="184"/>
      <c r="K44" s="186"/>
      <c r="L44" s="185"/>
      <c r="M44" s="187"/>
      <c r="N44" s="241"/>
    </row>
    <row r="45" spans="1:14" ht="12">
      <c r="A45" s="336"/>
      <c r="B45" s="506"/>
      <c r="C45" s="507"/>
      <c r="D45" s="507"/>
      <c r="E45" s="507"/>
      <c r="F45" s="507"/>
      <c r="G45" s="507"/>
      <c r="H45" s="508"/>
      <c r="I45" s="185"/>
      <c r="J45" s="184"/>
      <c r="K45" s="188"/>
      <c r="L45" s="185"/>
      <c r="M45" s="189"/>
      <c r="N45" s="242"/>
    </row>
    <row r="46" spans="1:14" ht="12">
      <c r="A46" s="199"/>
      <c r="B46" s="506"/>
      <c r="C46" s="507"/>
      <c r="D46" s="507"/>
      <c r="E46" s="507"/>
      <c r="F46" s="507"/>
      <c r="G46" s="507"/>
      <c r="H46" s="508"/>
      <c r="I46" s="185"/>
      <c r="J46" s="184"/>
      <c r="K46" s="188"/>
      <c r="L46" s="185"/>
      <c r="M46" s="189"/>
      <c r="N46" s="242"/>
    </row>
    <row r="47" spans="1:14" ht="12">
      <c r="A47" s="200"/>
      <c r="B47" s="509"/>
      <c r="C47" s="510"/>
      <c r="D47" s="510"/>
      <c r="E47" s="510"/>
      <c r="F47" s="510"/>
      <c r="G47" s="510"/>
      <c r="H47" s="511"/>
      <c r="I47" s="192"/>
      <c r="J47" s="194"/>
      <c r="K47" s="193"/>
      <c r="L47" s="192"/>
      <c r="M47" s="195"/>
      <c r="N47" s="243"/>
    </row>
    <row r="48" spans="1:14" ht="12">
      <c r="A48" s="196" t="s">
        <v>362</v>
      </c>
      <c r="B48" s="185"/>
      <c r="C48" s="185"/>
      <c r="D48" s="185"/>
      <c r="E48" s="185"/>
      <c r="F48" s="185"/>
      <c r="G48" s="185"/>
      <c r="H48" s="185"/>
      <c r="I48" s="185"/>
      <c r="J48" s="185"/>
      <c r="K48" s="185"/>
      <c r="L48" s="185"/>
      <c r="M48" s="185"/>
      <c r="N48" s="197"/>
    </row>
    <row r="49" spans="1:14" ht="12">
      <c r="A49" s="512"/>
      <c r="B49" s="507"/>
      <c r="C49" s="507"/>
      <c r="D49" s="507"/>
      <c r="E49" s="507"/>
      <c r="F49" s="507"/>
      <c r="G49" s="507"/>
      <c r="H49" s="507"/>
      <c r="I49" s="507"/>
      <c r="J49" s="507"/>
      <c r="K49" s="507"/>
      <c r="L49" s="507"/>
      <c r="M49" s="507"/>
      <c r="N49" s="513"/>
    </row>
    <row r="50" spans="1:14" ht="12">
      <c r="A50" s="512"/>
      <c r="B50" s="507"/>
      <c r="C50" s="507"/>
      <c r="D50" s="507"/>
      <c r="E50" s="507"/>
      <c r="F50" s="507"/>
      <c r="G50" s="507"/>
      <c r="H50" s="507"/>
      <c r="I50" s="507"/>
      <c r="J50" s="507"/>
      <c r="K50" s="507"/>
      <c r="L50" s="507"/>
      <c r="M50" s="507"/>
      <c r="N50" s="513"/>
    </row>
    <row r="51" spans="1:14" ht="12">
      <c r="A51" s="512"/>
      <c r="B51" s="507"/>
      <c r="C51" s="507"/>
      <c r="D51" s="507"/>
      <c r="E51" s="507"/>
      <c r="F51" s="507"/>
      <c r="G51" s="507"/>
      <c r="H51" s="507"/>
      <c r="I51" s="507"/>
      <c r="J51" s="507"/>
      <c r="K51" s="507"/>
      <c r="L51" s="507"/>
      <c r="M51" s="507"/>
      <c r="N51" s="513"/>
    </row>
    <row r="52" spans="1:14" ht="12">
      <c r="A52" s="512"/>
      <c r="B52" s="507"/>
      <c r="C52" s="507"/>
      <c r="D52" s="507"/>
      <c r="E52" s="507"/>
      <c r="F52" s="507"/>
      <c r="G52" s="507"/>
      <c r="H52" s="507"/>
      <c r="I52" s="507"/>
      <c r="J52" s="507"/>
      <c r="K52" s="507"/>
      <c r="L52" s="507"/>
      <c r="M52" s="507"/>
      <c r="N52" s="513"/>
    </row>
    <row r="53" spans="1:14" ht="12">
      <c r="A53" s="512"/>
      <c r="B53" s="507"/>
      <c r="C53" s="507"/>
      <c r="D53" s="507"/>
      <c r="E53" s="507"/>
      <c r="F53" s="507"/>
      <c r="G53" s="507"/>
      <c r="H53" s="507"/>
      <c r="I53" s="507"/>
      <c r="J53" s="507"/>
      <c r="K53" s="507"/>
      <c r="L53" s="507"/>
      <c r="M53" s="507"/>
      <c r="N53" s="513"/>
    </row>
    <row r="54" spans="1:14" ht="12">
      <c r="A54" s="512"/>
      <c r="B54" s="507"/>
      <c r="C54" s="507"/>
      <c r="D54" s="507"/>
      <c r="E54" s="507"/>
      <c r="F54" s="507"/>
      <c r="G54" s="507"/>
      <c r="H54" s="507"/>
      <c r="I54" s="507"/>
      <c r="J54" s="507"/>
      <c r="K54" s="507"/>
      <c r="L54" s="507"/>
      <c r="M54" s="507"/>
      <c r="N54" s="513"/>
    </row>
    <row r="55" spans="1:14" ht="12">
      <c r="A55" s="512"/>
      <c r="B55" s="507"/>
      <c r="C55" s="507"/>
      <c r="D55" s="507"/>
      <c r="E55" s="507"/>
      <c r="F55" s="507"/>
      <c r="G55" s="507"/>
      <c r="H55" s="507"/>
      <c r="I55" s="507"/>
      <c r="J55" s="507"/>
      <c r="K55" s="507"/>
      <c r="L55" s="507"/>
      <c r="M55" s="507"/>
      <c r="N55" s="513"/>
    </row>
    <row r="56" spans="1:14" ht="12">
      <c r="A56" s="512"/>
      <c r="B56" s="507"/>
      <c r="C56" s="507"/>
      <c r="D56" s="507"/>
      <c r="E56" s="507"/>
      <c r="F56" s="507"/>
      <c r="G56" s="507"/>
      <c r="H56" s="507"/>
      <c r="I56" s="507"/>
      <c r="J56" s="507"/>
      <c r="K56" s="507"/>
      <c r="L56" s="507"/>
      <c r="M56" s="507"/>
      <c r="N56" s="513"/>
    </row>
    <row r="57" spans="1:14" ht="12.75" thickBot="1">
      <c r="A57" s="514"/>
      <c r="B57" s="515"/>
      <c r="C57" s="515"/>
      <c r="D57" s="515"/>
      <c r="E57" s="515"/>
      <c r="F57" s="515"/>
      <c r="G57" s="515"/>
      <c r="H57" s="515"/>
      <c r="I57" s="515"/>
      <c r="J57" s="515"/>
      <c r="K57" s="515"/>
      <c r="L57" s="515"/>
      <c r="M57" s="515"/>
      <c r="N57" s="516"/>
    </row>
    <row r="58" spans="1:14" ht="15" customHeight="1">
      <c r="A58" s="370" t="s">
        <v>83</v>
      </c>
      <c r="N58" s="371" t="s">
        <v>25</v>
      </c>
    </row>
    <row r="59" spans="1:14" ht="14.25">
      <c r="A59" t="str">
        <f>Cover!$A$59</f>
        <v>      Our House Enterprises</v>
      </c>
      <c r="K59" s="291" t="str">
        <f>Cover!$K$59</f>
        <v>(  )</v>
      </c>
      <c r="N59" s="68">
        <f ca="1">NOW()</f>
        <v>41521.57583587963</v>
      </c>
    </row>
    <row r="61" ht="12">
      <c r="F61" s="56"/>
    </row>
  </sheetData>
  <sheetProtection password="BF6D" sheet="1" formatCells="0" selectLockedCells="1"/>
  <mergeCells count="6">
    <mergeCell ref="B8:H11"/>
    <mergeCell ref="B26:H29"/>
    <mergeCell ref="B44:H47"/>
    <mergeCell ref="A13:N21"/>
    <mergeCell ref="A31:N39"/>
    <mergeCell ref="A49:N57"/>
  </mergeCells>
  <printOptions/>
  <pageMargins left="0.5" right="0.5" top="0.5" bottom="0.5" header="0" footer="0.5"/>
  <pageSetup fitToHeight="1" fitToWidth="1" horizontalDpi="300" verticalDpi="300" orientation="portrait"/>
  <headerFooter alignWithMargins="0">
    <oddFooter>&amp;C- 8 -</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N52"/>
  <sheetViews>
    <sheetView showGridLines="0" showZeros="0" workbookViewId="0" topLeftCell="A1">
      <selection activeCell="A1" sqref="A1"/>
    </sheetView>
  </sheetViews>
  <sheetFormatPr defaultColWidth="8.8515625" defaultRowHeight="12.75"/>
  <cols>
    <col min="1" max="1" width="5.140625" style="0" customWidth="1"/>
    <col min="2" max="2" width="6.7109375" style="0" customWidth="1"/>
    <col min="3" max="3" width="8.8515625" style="0" customWidth="1"/>
    <col min="4" max="6" width="6.421875" style="0" customWidth="1"/>
    <col min="7" max="7" width="3.421875" style="0" customWidth="1"/>
    <col min="8" max="8" width="7.421875" style="0" customWidth="1"/>
    <col min="9" max="12" width="6.421875" style="0" customWidth="1"/>
    <col min="13" max="13" width="4.421875" style="0" customWidth="1"/>
    <col min="14" max="14" width="12.421875" style="0" customWidth="1"/>
  </cols>
  <sheetData>
    <row r="1" spans="1:14" ht="20.25" customHeight="1">
      <c r="A1" s="201" t="s">
        <v>365</v>
      </c>
      <c r="N1" s="291" t="str">
        <f>Cover!$A$17</f>
        <v>USE ARROW TO THE RIGHT TO SELECT</v>
      </c>
    </row>
    <row r="2" spans="1:14" ht="20.25" customHeight="1">
      <c r="A2" s="201"/>
      <c r="N2" s="65"/>
    </row>
    <row r="3" spans="1:14" ht="15">
      <c r="A3" s="3" t="s">
        <v>366</v>
      </c>
      <c r="N3" s="75" t="s">
        <v>367</v>
      </c>
    </row>
    <row r="4" spans="1:12" ht="12.75">
      <c r="A4" s="4" t="s">
        <v>368</v>
      </c>
      <c r="L4" s="75"/>
    </row>
    <row r="5" spans="1:12" ht="12.75">
      <c r="A5" s="4" t="s">
        <v>369</v>
      </c>
      <c r="L5" s="75"/>
    </row>
    <row r="6" spans="1:12" ht="12.75">
      <c r="A6" s="4" t="s">
        <v>370</v>
      </c>
      <c r="L6" s="75"/>
    </row>
    <row r="7" spans="1:12" ht="12.75">
      <c r="A7" s="4" t="s">
        <v>371</v>
      </c>
      <c r="L7" s="75"/>
    </row>
    <row r="8" spans="1:12" ht="12.75">
      <c r="A8" s="4" t="s">
        <v>372</v>
      </c>
      <c r="L8" s="75"/>
    </row>
    <row r="9" spans="1:12" ht="12.75">
      <c r="A9" s="4" t="s">
        <v>373</v>
      </c>
      <c r="L9" s="75"/>
    </row>
    <row r="10" spans="1:12" ht="12.75">
      <c r="A10" s="4" t="s">
        <v>374</v>
      </c>
      <c r="L10" s="75"/>
    </row>
    <row r="11" spans="1:12" ht="12.75">
      <c r="A11" s="4" t="s">
        <v>375</v>
      </c>
      <c r="L11" s="75"/>
    </row>
    <row r="12" spans="1:12" ht="12.75">
      <c r="A12" s="4" t="s">
        <v>376</v>
      </c>
      <c r="L12" s="75"/>
    </row>
    <row r="13" spans="1:12" ht="12.75">
      <c r="A13" s="4" t="s">
        <v>377</v>
      </c>
      <c r="L13" s="75"/>
    </row>
    <row r="14" ht="12">
      <c r="L14" s="75"/>
    </row>
    <row r="15" spans="1:14" ht="15">
      <c r="A15" s="3" t="s">
        <v>378</v>
      </c>
      <c r="N15" s="75" t="s">
        <v>379</v>
      </c>
    </row>
    <row r="16" spans="1:12" ht="12.75">
      <c r="A16" s="4" t="s">
        <v>380</v>
      </c>
      <c r="L16" s="75"/>
    </row>
    <row r="17" spans="1:12" ht="12.75">
      <c r="A17" s="4" t="s">
        <v>381</v>
      </c>
      <c r="L17" s="75"/>
    </row>
    <row r="18" spans="1:12" ht="12.75">
      <c r="A18" s="4" t="s">
        <v>382</v>
      </c>
      <c r="L18" s="75"/>
    </row>
    <row r="19" spans="1:12" ht="12.75">
      <c r="A19" s="4"/>
      <c r="B19" t="str">
        <f>Cover!$A$17</f>
        <v>USE ARROW TO THE RIGHT TO SELECT</v>
      </c>
      <c r="L19" s="75"/>
    </row>
    <row r="20" ht="12">
      <c r="L20" s="75"/>
    </row>
    <row r="21" spans="1:14" ht="15">
      <c r="A21" s="3" t="s">
        <v>383</v>
      </c>
      <c r="N21" s="75" t="s">
        <v>384</v>
      </c>
    </row>
    <row r="22" spans="1:12" ht="12.75">
      <c r="A22" s="428" t="s">
        <v>459</v>
      </c>
      <c r="L22" s="202"/>
    </row>
    <row r="23" spans="1:12" ht="12.75">
      <c r="A23" s="428" t="s">
        <v>460</v>
      </c>
      <c r="L23" s="202"/>
    </row>
    <row r="24" spans="1:12" ht="12.75">
      <c r="A24" s="428" t="s">
        <v>461</v>
      </c>
      <c r="L24" s="202"/>
    </row>
    <row r="25" spans="1:12" ht="12.75">
      <c r="A25" s="4" t="s">
        <v>385</v>
      </c>
      <c r="L25" s="202"/>
    </row>
    <row r="26" spans="1:12" ht="12.75">
      <c r="A26" s="4"/>
      <c r="L26" s="202"/>
    </row>
    <row r="27" spans="1:14" ht="15">
      <c r="A27" s="3" t="s">
        <v>386</v>
      </c>
      <c r="N27" s="75" t="s">
        <v>379</v>
      </c>
    </row>
    <row r="28" spans="1:12" ht="12.75">
      <c r="A28" s="4" t="s">
        <v>387</v>
      </c>
      <c r="L28" s="202"/>
    </row>
    <row r="29" spans="1:12" ht="12.75">
      <c r="A29" s="4" t="s">
        <v>388</v>
      </c>
      <c r="L29" s="202"/>
    </row>
    <row r="30" spans="1:12" ht="12.75">
      <c r="A30" s="4"/>
      <c r="L30" s="202"/>
    </row>
    <row r="31" spans="1:12" ht="12.75">
      <c r="A31" s="4"/>
      <c r="L31" s="202"/>
    </row>
    <row r="32" spans="1:12" ht="12.75">
      <c r="A32" s="4"/>
      <c r="L32" s="202"/>
    </row>
    <row r="33" spans="1:12" ht="12.75">
      <c r="A33" s="4"/>
      <c r="L33" s="202"/>
    </row>
    <row r="34" spans="1:12" ht="12.75">
      <c r="A34" s="4"/>
      <c r="L34" s="202"/>
    </row>
    <row r="35" spans="1:12" ht="12.75">
      <c r="A35" s="4"/>
      <c r="L35" s="202"/>
    </row>
    <row r="36" spans="1:12" ht="12.75">
      <c r="A36" s="4"/>
      <c r="L36" s="202"/>
    </row>
    <row r="37" spans="1:12" ht="12.75">
      <c r="A37" s="4"/>
      <c r="L37" s="202"/>
    </row>
    <row r="38" spans="1:12" ht="12.75">
      <c r="A38" s="4"/>
      <c r="L38" s="202"/>
    </row>
    <row r="39" spans="1:12" ht="12.75">
      <c r="A39" s="4"/>
      <c r="L39" s="202"/>
    </row>
    <row r="40" spans="1:12" ht="12.75">
      <c r="A40" s="4"/>
      <c r="L40" s="202"/>
    </row>
    <row r="41" spans="1:12" ht="12.75">
      <c r="A41" s="4"/>
      <c r="L41" s="202"/>
    </row>
    <row r="42" spans="1:12" ht="12.75">
      <c r="A42" s="4"/>
      <c r="L42" s="202"/>
    </row>
    <row r="43" spans="1:12" ht="12.75">
      <c r="A43" s="4"/>
      <c r="L43" s="202"/>
    </row>
    <row r="44" spans="1:12" ht="12.75">
      <c r="A44" s="4"/>
      <c r="L44" s="202"/>
    </row>
    <row r="45" spans="1:12" ht="12.75">
      <c r="A45" s="4"/>
      <c r="L45" s="202"/>
    </row>
    <row r="46" spans="1:12" ht="12.75">
      <c r="A46" s="4"/>
      <c r="L46" s="202"/>
    </row>
    <row r="47" spans="1:12" ht="12.75">
      <c r="A47" s="4"/>
      <c r="L47" s="202"/>
    </row>
    <row r="48" spans="1:12" ht="12.75">
      <c r="A48" s="4"/>
      <c r="L48" s="202"/>
    </row>
    <row r="49" spans="1:12" ht="12.75">
      <c r="A49" s="4"/>
      <c r="L49" s="202"/>
    </row>
    <row r="50" spans="1:14" ht="12">
      <c r="A50" s="370" t="s">
        <v>83</v>
      </c>
      <c r="L50" s="202"/>
      <c r="N50" s="371"/>
    </row>
    <row r="51" spans="12:14" ht="12">
      <c r="L51" s="202"/>
      <c r="N51" s="371" t="s">
        <v>25</v>
      </c>
    </row>
    <row r="52" spans="1:14" ht="12.75">
      <c r="A52" t="str">
        <f>Cover!$A$59</f>
        <v>      Our House Enterprises</v>
      </c>
      <c r="K52" s="73" t="str">
        <f>Cover!$K$59</f>
        <v>(  )</v>
      </c>
      <c r="N52" s="341">
        <f ca="1">NOW()</f>
        <v>41521.57583587963</v>
      </c>
    </row>
  </sheetData>
  <sheetProtection password="BF6D" sheet="1"/>
  <printOptions/>
  <pageMargins left="0.75" right="0.5" top="0.75" bottom="0.5" header="0" footer="0.5"/>
  <pageSetup fitToHeight="1" fitToWidth="1" horizontalDpi="300" verticalDpi="300" orientation="portrait" scale="97"/>
  <headerFooter alignWithMargins="0">
    <oddFooter>&amp;C- 9 -</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1:Q59"/>
  <sheetViews>
    <sheetView showGridLines="0" showZeros="0" workbookViewId="0" topLeftCell="A25">
      <selection activeCell="G38" sqref="G38"/>
    </sheetView>
  </sheetViews>
  <sheetFormatPr defaultColWidth="8.8515625" defaultRowHeight="12.75"/>
  <cols>
    <col min="1" max="1" width="8.00390625" style="0" customWidth="1"/>
    <col min="2" max="2" width="8.140625" style="0" customWidth="1"/>
    <col min="3" max="3" width="0.42578125" style="203" customWidth="1"/>
    <col min="4" max="4" width="2.7109375" style="0" customWidth="1"/>
    <col min="5" max="7" width="9.7109375" style="0" customWidth="1"/>
    <col min="8" max="8" width="8.7109375" style="0" customWidth="1"/>
    <col min="9" max="11" width="9.7109375" style="0" customWidth="1"/>
    <col min="12" max="12" width="11.28125" style="0" customWidth="1"/>
    <col min="13" max="13" width="8.8515625" style="0" customWidth="1"/>
    <col min="14" max="14" width="0" style="0" hidden="1" customWidth="1"/>
    <col min="15" max="15" width="13.421875" style="0" customWidth="1"/>
    <col min="16" max="16" width="8.8515625" style="0" customWidth="1"/>
    <col min="17" max="17" width="14.00390625" style="0" customWidth="1"/>
  </cols>
  <sheetData>
    <row r="1" spans="1:12" ht="16.5">
      <c r="A1" s="69" t="s">
        <v>389</v>
      </c>
      <c r="B1" s="5"/>
      <c r="C1" s="180"/>
      <c r="D1" s="5"/>
      <c r="E1" s="5"/>
      <c r="F1" s="5"/>
      <c r="G1" s="5"/>
      <c r="H1" s="5"/>
      <c r="I1" s="5"/>
      <c r="J1" s="5"/>
      <c r="K1" s="5"/>
      <c r="L1" s="5"/>
    </row>
    <row r="2" spans="1:12" ht="15" customHeight="1">
      <c r="A2" s="5"/>
      <c r="B2" s="5"/>
      <c r="C2" s="180"/>
      <c r="D2" s="5"/>
      <c r="E2" s="5"/>
      <c r="F2" s="5"/>
      <c r="G2" s="5"/>
      <c r="H2" s="5"/>
      <c r="I2" s="5"/>
      <c r="J2" s="5"/>
      <c r="K2" s="5"/>
      <c r="L2" s="5"/>
    </row>
    <row r="3" spans="1:12" ht="15">
      <c r="A3" s="3" t="s">
        <v>390</v>
      </c>
      <c r="B3" s="5"/>
      <c r="C3" s="180"/>
      <c r="D3" s="5"/>
      <c r="E3" s="334" t="str">
        <f>Cover!$A$17</f>
        <v>USE ARROW TO THE RIGHT TO SELECT</v>
      </c>
      <c r="F3" s="5"/>
      <c r="G3" s="5"/>
      <c r="H3" s="5"/>
      <c r="I3" s="5"/>
      <c r="J3" s="5"/>
      <c r="K3" s="5"/>
      <c r="L3" s="5"/>
    </row>
    <row r="4" spans="1:12" ht="15">
      <c r="A4" s="3" t="s">
        <v>391</v>
      </c>
      <c r="B4" s="248"/>
      <c r="C4" s="180"/>
      <c r="D4" s="5"/>
      <c r="E4" s="335">
        <f>Cover!$E$20</f>
        <v>0</v>
      </c>
      <c r="F4" s="5"/>
      <c r="G4" s="5"/>
      <c r="H4" s="5"/>
      <c r="I4" s="5"/>
      <c r="J4" s="5"/>
      <c r="K4" s="5"/>
      <c r="L4" s="5"/>
    </row>
    <row r="5" spans="1:12" ht="12" customHeight="1" thickBot="1">
      <c r="A5" s="5"/>
      <c r="B5" s="5"/>
      <c r="C5" s="180"/>
      <c r="D5" s="5"/>
      <c r="E5" s="5"/>
      <c r="F5" s="5"/>
      <c r="G5" s="5"/>
      <c r="H5" s="5"/>
      <c r="I5" s="5"/>
      <c r="J5" s="5"/>
      <c r="K5" s="5"/>
      <c r="L5" s="5"/>
    </row>
    <row r="6" spans="1:12" ht="12">
      <c r="A6" s="249" t="s">
        <v>392</v>
      </c>
      <c r="B6" s="250" t="s">
        <v>393</v>
      </c>
      <c r="C6" s="251"/>
      <c r="D6" s="82"/>
      <c r="E6" s="82"/>
      <c r="F6" s="82"/>
      <c r="G6" s="82"/>
      <c r="H6" s="82"/>
      <c r="I6" s="82"/>
      <c r="J6" s="82"/>
      <c r="K6" s="82"/>
      <c r="L6" s="252"/>
    </row>
    <row r="7" spans="1:12" ht="12.75">
      <c r="A7" s="253" t="s">
        <v>394</v>
      </c>
      <c r="B7" s="254" t="s">
        <v>394</v>
      </c>
      <c r="C7" s="255"/>
      <c r="D7" s="117"/>
      <c r="E7" s="287" t="s">
        <v>395</v>
      </c>
      <c r="F7" s="117"/>
      <c r="G7" s="117"/>
      <c r="H7" s="117"/>
      <c r="I7" s="117"/>
      <c r="J7" s="117"/>
      <c r="K7" s="117"/>
      <c r="L7" s="256"/>
    </row>
    <row r="8" spans="1:12" ht="1.5" customHeight="1">
      <c r="A8" s="257"/>
      <c r="B8" s="258"/>
      <c r="C8" s="259"/>
      <c r="D8" s="101"/>
      <c r="E8" s="101"/>
      <c r="F8" s="101"/>
      <c r="G8" s="101"/>
      <c r="H8" s="101"/>
      <c r="I8" s="101"/>
      <c r="J8" s="101"/>
      <c r="K8" s="101"/>
      <c r="L8" s="102"/>
    </row>
    <row r="9" spans="1:14" ht="21.75" customHeight="1">
      <c r="A9" s="404" t="str">
        <f>N10</f>
        <v>NOT MET</v>
      </c>
      <c r="B9" s="405"/>
      <c r="C9" s="262"/>
      <c r="D9" s="275" t="s">
        <v>1</v>
      </c>
      <c r="E9" s="281" t="s">
        <v>396</v>
      </c>
      <c r="F9" s="118"/>
      <c r="G9" s="118"/>
      <c r="H9" s="118"/>
      <c r="I9" s="118"/>
      <c r="J9" s="118"/>
      <c r="K9" s="118"/>
      <c r="L9" s="119"/>
      <c r="N9" s="368" t="str">
        <f>Cover!$M$42</f>
        <v>SELECT</v>
      </c>
    </row>
    <row r="10" spans="1:14" ht="21.75" customHeight="1">
      <c r="A10" s="263"/>
      <c r="B10" s="406"/>
      <c r="C10" s="259"/>
      <c r="D10" s="276"/>
      <c r="E10" s="284" t="s">
        <v>397</v>
      </c>
      <c r="F10" s="101"/>
      <c r="G10" s="101"/>
      <c r="H10" s="101"/>
      <c r="I10" s="101"/>
      <c r="J10" s="101"/>
      <c r="K10" s="101"/>
      <c r="L10" s="102"/>
      <c r="N10" t="str">
        <f>IF(N9="SELECT","NOT MET",IF(N9="NO","NOT MET",IF(N9="YES","MET","ERROR")))</f>
        <v>NOT MET</v>
      </c>
    </row>
    <row r="11" spans="1:12" ht="21.75" customHeight="1">
      <c r="A11" s="260" t="s">
        <v>398</v>
      </c>
      <c r="B11" s="261" t="s">
        <v>398</v>
      </c>
      <c r="C11" s="265"/>
      <c r="D11" s="277" t="s">
        <v>3</v>
      </c>
      <c r="E11" s="280" t="s">
        <v>454</v>
      </c>
      <c r="F11" s="109"/>
      <c r="G11" s="109"/>
      <c r="H11" s="109"/>
      <c r="I11" s="109"/>
      <c r="J11" s="109"/>
      <c r="K11" s="109"/>
      <c r="L11" s="110"/>
    </row>
    <row r="12" spans="1:12" ht="21.75" customHeight="1">
      <c r="A12" s="260" t="s">
        <v>398</v>
      </c>
      <c r="B12" s="261" t="s">
        <v>398</v>
      </c>
      <c r="C12" s="265"/>
      <c r="D12" s="277" t="s">
        <v>4</v>
      </c>
      <c r="E12" s="280" t="s">
        <v>399</v>
      </c>
      <c r="F12" s="109"/>
      <c r="G12" s="109"/>
      <c r="H12" s="109"/>
      <c r="I12" s="109"/>
      <c r="J12" s="109"/>
      <c r="K12" s="109"/>
      <c r="L12" s="110"/>
    </row>
    <row r="13" spans="1:12" ht="21.75" customHeight="1">
      <c r="A13" s="260" t="s">
        <v>398</v>
      </c>
      <c r="B13" s="261" t="s">
        <v>398</v>
      </c>
      <c r="C13" s="262"/>
      <c r="D13" s="275" t="s">
        <v>8</v>
      </c>
      <c r="E13" s="281" t="s">
        <v>400</v>
      </c>
      <c r="F13" s="118"/>
      <c r="G13" s="118"/>
      <c r="H13" s="118"/>
      <c r="I13" s="118"/>
      <c r="J13" s="118"/>
      <c r="K13" s="118"/>
      <c r="L13" s="119"/>
    </row>
    <row r="14" spans="1:12" ht="15.75" customHeight="1">
      <c r="A14" s="266"/>
      <c r="B14" s="267"/>
      <c r="C14" s="268"/>
      <c r="D14" s="278"/>
      <c r="E14" s="282" t="s">
        <v>401</v>
      </c>
      <c r="F14" s="117"/>
      <c r="G14" s="117"/>
      <c r="H14" s="117"/>
      <c r="I14" s="117"/>
      <c r="J14" s="117"/>
      <c r="K14" s="117"/>
      <c r="L14" s="256"/>
    </row>
    <row r="15" spans="1:12" ht="15.75" customHeight="1">
      <c r="A15" s="266"/>
      <c r="B15" s="267"/>
      <c r="C15" s="255"/>
      <c r="D15" s="278"/>
      <c r="E15" s="283" t="s">
        <v>402</v>
      </c>
      <c r="F15" s="117"/>
      <c r="G15" s="117"/>
      <c r="H15" s="117"/>
      <c r="I15" s="117"/>
      <c r="J15" s="117"/>
      <c r="K15" s="117"/>
      <c r="L15" s="256"/>
    </row>
    <row r="16" spans="1:12" ht="15.75" customHeight="1">
      <c r="A16" s="266"/>
      <c r="B16" s="267"/>
      <c r="C16" s="255"/>
      <c r="D16" s="278"/>
      <c r="E16" s="282" t="s">
        <v>403</v>
      </c>
      <c r="F16" s="117"/>
      <c r="G16" s="117"/>
      <c r="H16" s="117"/>
      <c r="I16" s="117"/>
      <c r="J16" s="117"/>
      <c r="K16" s="117"/>
      <c r="L16" s="256"/>
    </row>
    <row r="17" spans="1:12" ht="21.75" customHeight="1">
      <c r="A17" s="260" t="s">
        <v>398</v>
      </c>
      <c r="B17" s="261" t="s">
        <v>398</v>
      </c>
      <c r="C17" s="262"/>
      <c r="D17" s="275" t="s">
        <v>11</v>
      </c>
      <c r="E17" s="281" t="s">
        <v>465</v>
      </c>
      <c r="F17" s="118"/>
      <c r="G17" s="118"/>
      <c r="H17" s="118"/>
      <c r="I17" s="118"/>
      <c r="J17" s="118"/>
      <c r="K17" s="118"/>
      <c r="L17" s="119"/>
    </row>
    <row r="18" spans="1:12" ht="15.75" customHeight="1">
      <c r="A18" s="266"/>
      <c r="B18" s="267"/>
      <c r="C18" s="255"/>
      <c r="D18" s="278"/>
      <c r="E18" s="282" t="s">
        <v>464</v>
      </c>
      <c r="F18" s="117"/>
      <c r="G18" s="117"/>
      <c r="H18" s="117"/>
      <c r="I18" s="117"/>
      <c r="J18" s="117"/>
      <c r="K18" s="117"/>
      <c r="L18" s="256"/>
    </row>
    <row r="19" spans="1:12" ht="15.75" customHeight="1">
      <c r="A19" s="266"/>
      <c r="B19" s="267"/>
      <c r="C19" s="255"/>
      <c r="D19" s="278"/>
      <c r="E19" s="282" t="s">
        <v>463</v>
      </c>
      <c r="F19" s="117"/>
      <c r="G19" s="117"/>
      <c r="H19" s="117"/>
      <c r="I19" s="117"/>
      <c r="J19" s="117"/>
      <c r="K19" s="117"/>
      <c r="L19" s="256"/>
    </row>
    <row r="20" spans="1:12" ht="15.75" customHeight="1">
      <c r="A20" s="266"/>
      <c r="B20" s="267"/>
      <c r="C20" s="255"/>
      <c r="D20" s="278"/>
      <c r="E20" s="282" t="s">
        <v>462</v>
      </c>
      <c r="F20" s="117"/>
      <c r="G20" s="117"/>
      <c r="H20" s="117"/>
      <c r="I20" s="117"/>
      <c r="J20" s="117"/>
      <c r="K20" s="117"/>
      <c r="L20" s="256"/>
    </row>
    <row r="21" spans="1:12" ht="21.75" customHeight="1">
      <c r="A21" s="260" t="s">
        <v>398</v>
      </c>
      <c r="B21" s="261" t="s">
        <v>398</v>
      </c>
      <c r="C21" s="262"/>
      <c r="D21" s="275" t="s">
        <v>13</v>
      </c>
      <c r="E21" s="281" t="s">
        <v>404</v>
      </c>
      <c r="F21" s="118"/>
      <c r="G21" s="118"/>
      <c r="H21" s="118"/>
      <c r="I21" s="118"/>
      <c r="J21" s="118"/>
      <c r="K21" s="118"/>
      <c r="L21" s="119"/>
    </row>
    <row r="22" spans="1:12" ht="15.75" customHeight="1">
      <c r="A22" s="266"/>
      <c r="B22" s="267"/>
      <c r="C22" s="255"/>
      <c r="D22" s="278"/>
      <c r="E22" s="282" t="s">
        <v>405</v>
      </c>
      <c r="F22" s="117"/>
      <c r="G22" s="117"/>
      <c r="H22" s="117"/>
      <c r="I22" s="117"/>
      <c r="J22" s="117"/>
      <c r="K22" s="117"/>
      <c r="L22" s="256"/>
    </row>
    <row r="23" spans="1:12" ht="15.75" customHeight="1">
      <c r="A23" s="263"/>
      <c r="B23" s="264"/>
      <c r="C23" s="269"/>
      <c r="D23" s="276"/>
      <c r="E23" s="284" t="s">
        <v>406</v>
      </c>
      <c r="F23" s="101"/>
      <c r="G23" s="101"/>
      <c r="H23" s="101"/>
      <c r="I23" s="101"/>
      <c r="J23" s="101"/>
      <c r="K23" s="101"/>
      <c r="L23" s="102"/>
    </row>
    <row r="24" spans="1:17" s="2" customFormat="1" ht="21.75" customHeight="1">
      <c r="A24" s="260" t="s">
        <v>398</v>
      </c>
      <c r="B24" s="261" t="s">
        <v>398</v>
      </c>
      <c r="C24" s="265"/>
      <c r="D24" s="277" t="s">
        <v>15</v>
      </c>
      <c r="E24" s="280" t="s">
        <v>407</v>
      </c>
      <c r="F24" s="109"/>
      <c r="G24" s="109"/>
      <c r="H24" s="109"/>
      <c r="I24" s="109"/>
      <c r="J24" s="109"/>
      <c r="K24" s="109"/>
      <c r="L24" s="110"/>
      <c r="O24" s="206"/>
      <c r="P24" s="206"/>
      <c r="Q24" s="206"/>
    </row>
    <row r="25" spans="1:17" s="2" customFormat="1" ht="21.75" customHeight="1">
      <c r="A25" s="260" t="s">
        <v>398</v>
      </c>
      <c r="B25" s="261" t="s">
        <v>398</v>
      </c>
      <c r="C25" s="262"/>
      <c r="D25" s="275" t="s">
        <v>18</v>
      </c>
      <c r="E25" s="281" t="s">
        <v>408</v>
      </c>
      <c r="F25" s="118"/>
      <c r="G25" s="118"/>
      <c r="H25" s="118"/>
      <c r="I25" s="118"/>
      <c r="J25" s="118"/>
      <c r="K25" s="118"/>
      <c r="L25" s="119"/>
      <c r="O25" s="206"/>
      <c r="P25" s="206"/>
      <c r="Q25" s="206"/>
    </row>
    <row r="26" spans="1:17" s="2" customFormat="1" ht="15.75" customHeight="1">
      <c r="A26" s="266"/>
      <c r="B26" s="267"/>
      <c r="C26" s="255"/>
      <c r="D26" s="278"/>
      <c r="E26" s="282" t="s">
        <v>409</v>
      </c>
      <c r="F26" s="117"/>
      <c r="G26" s="117"/>
      <c r="H26" s="117"/>
      <c r="I26" s="117"/>
      <c r="J26" s="117"/>
      <c r="K26" s="117"/>
      <c r="L26" s="256"/>
      <c r="O26" s="206"/>
      <c r="P26" s="206"/>
      <c r="Q26" s="206"/>
    </row>
    <row r="27" spans="1:17" s="2" customFormat="1" ht="15.75" customHeight="1">
      <c r="A27" s="266"/>
      <c r="B27" s="267"/>
      <c r="C27" s="255"/>
      <c r="D27" s="278"/>
      <c r="E27" s="282" t="s">
        <v>410</v>
      </c>
      <c r="F27" s="117"/>
      <c r="G27" s="117"/>
      <c r="H27" s="117"/>
      <c r="I27" s="117"/>
      <c r="J27" s="117"/>
      <c r="K27" s="117"/>
      <c r="L27" s="256"/>
      <c r="O27" s="206"/>
      <c r="P27" s="206"/>
      <c r="Q27" s="206"/>
    </row>
    <row r="28" spans="1:17" s="2" customFormat="1" ht="15.75" customHeight="1">
      <c r="A28" s="263"/>
      <c r="B28" s="264"/>
      <c r="C28" s="259"/>
      <c r="D28" s="276"/>
      <c r="E28" s="284" t="s">
        <v>411</v>
      </c>
      <c r="F28" s="101"/>
      <c r="G28" s="101"/>
      <c r="H28" s="101"/>
      <c r="I28" s="101"/>
      <c r="J28" s="101"/>
      <c r="K28" s="101"/>
      <c r="L28" s="102"/>
      <c r="O28" s="206"/>
      <c r="P28" s="206"/>
      <c r="Q28" s="206"/>
    </row>
    <row r="29" spans="1:17" s="2" customFormat="1" ht="21.75" customHeight="1">
      <c r="A29" s="260" t="s">
        <v>398</v>
      </c>
      <c r="B29" s="261" t="s">
        <v>398</v>
      </c>
      <c r="C29" s="255"/>
      <c r="D29" s="278" t="s">
        <v>20</v>
      </c>
      <c r="E29" s="285" t="s">
        <v>451</v>
      </c>
      <c r="F29" s="117"/>
      <c r="G29" s="117"/>
      <c r="H29" s="117"/>
      <c r="I29" s="117"/>
      <c r="J29" s="117"/>
      <c r="K29" s="117"/>
      <c r="L29" s="256"/>
      <c r="O29" s="206"/>
      <c r="P29" s="206"/>
      <c r="Q29" s="206"/>
    </row>
    <row r="30" spans="1:17" s="2" customFormat="1" ht="15.75" customHeight="1">
      <c r="A30" s="263"/>
      <c r="B30" s="264"/>
      <c r="C30" s="270"/>
      <c r="D30" s="276"/>
      <c r="E30" s="284" t="s">
        <v>452</v>
      </c>
      <c r="F30" s="101"/>
      <c r="G30" s="101"/>
      <c r="H30" s="101"/>
      <c r="I30" s="101"/>
      <c r="J30" s="101"/>
      <c r="K30" s="101"/>
      <c r="L30" s="102"/>
      <c r="O30" s="206"/>
      <c r="P30" s="206"/>
      <c r="Q30" s="206"/>
    </row>
    <row r="31" spans="1:17" s="2" customFormat="1" ht="15.75" customHeight="1">
      <c r="A31" s="260" t="s">
        <v>398</v>
      </c>
      <c r="B31" s="261" t="s">
        <v>398</v>
      </c>
      <c r="C31" s="255"/>
      <c r="D31" s="278" t="s">
        <v>22</v>
      </c>
      <c r="E31" s="282" t="s">
        <v>412</v>
      </c>
      <c r="F31" s="117"/>
      <c r="G31" s="117"/>
      <c r="H31" s="117"/>
      <c r="I31" s="117"/>
      <c r="J31" s="117"/>
      <c r="K31" s="117"/>
      <c r="L31" s="256"/>
      <c r="O31" s="206"/>
      <c r="P31" s="206"/>
      <c r="Q31" s="206"/>
    </row>
    <row r="32" spans="1:17" s="2" customFormat="1" ht="15.75" customHeight="1">
      <c r="A32" s="266"/>
      <c r="B32" s="267"/>
      <c r="C32" s="255"/>
      <c r="D32" s="278"/>
      <c r="E32" s="282" t="s">
        <v>413</v>
      </c>
      <c r="F32" s="117"/>
      <c r="G32" s="117"/>
      <c r="H32" s="117"/>
      <c r="I32" s="117"/>
      <c r="J32" s="117"/>
      <c r="K32" s="117"/>
      <c r="L32" s="256"/>
      <c r="O32" s="206"/>
      <c r="P32" s="206"/>
      <c r="Q32" s="206"/>
    </row>
    <row r="33" spans="1:17" s="2" customFormat="1" ht="15.75" customHeight="1">
      <c r="A33" s="266"/>
      <c r="B33" s="267"/>
      <c r="C33" s="255"/>
      <c r="D33" s="276"/>
      <c r="E33" s="284" t="s">
        <v>414</v>
      </c>
      <c r="F33" s="101"/>
      <c r="G33" s="101"/>
      <c r="H33" s="101"/>
      <c r="I33" s="101"/>
      <c r="J33" s="101"/>
      <c r="K33" s="101"/>
      <c r="L33" s="102"/>
      <c r="O33" s="206"/>
      <c r="P33" s="206"/>
      <c r="Q33" s="206"/>
    </row>
    <row r="34" spans="1:17" s="2" customFormat="1" ht="21.75" customHeight="1">
      <c r="A34" s="260" t="s">
        <v>398</v>
      </c>
      <c r="B34" s="261" t="s">
        <v>398</v>
      </c>
      <c r="C34" s="255"/>
      <c r="D34" s="278" t="s">
        <v>24</v>
      </c>
      <c r="E34" s="285" t="s">
        <v>415</v>
      </c>
      <c r="F34" s="117"/>
      <c r="G34" s="117"/>
      <c r="H34" s="117"/>
      <c r="I34" s="117"/>
      <c r="J34" s="117"/>
      <c r="K34" s="117"/>
      <c r="L34" s="256"/>
      <c r="O34" s="206"/>
      <c r="P34" s="206"/>
      <c r="Q34" s="206"/>
    </row>
    <row r="35" spans="1:17" s="2" customFormat="1" ht="15.75" customHeight="1" thickBot="1">
      <c r="A35" s="271"/>
      <c r="B35" s="272"/>
      <c r="C35" s="273"/>
      <c r="D35" s="279"/>
      <c r="E35" s="286" t="s">
        <v>416</v>
      </c>
      <c r="F35" s="96"/>
      <c r="G35" s="96"/>
      <c r="H35" s="96"/>
      <c r="I35" s="96"/>
      <c r="J35" s="96"/>
      <c r="K35" s="96"/>
      <c r="L35" s="274"/>
      <c r="O35" s="206"/>
      <c r="P35" s="206"/>
      <c r="Q35" s="206"/>
    </row>
    <row r="36" spans="15:17" ht="12" customHeight="1">
      <c r="O36" s="207"/>
      <c r="P36" s="207"/>
      <c r="Q36" s="207"/>
    </row>
    <row r="37" spans="15:17" ht="12" customHeight="1">
      <c r="O37" s="207"/>
      <c r="P37" s="207"/>
      <c r="Q37" s="207"/>
    </row>
    <row r="38" spans="15:17" ht="12" customHeight="1">
      <c r="O38" s="207"/>
      <c r="P38" s="207"/>
      <c r="Q38" s="207"/>
    </row>
    <row r="39" spans="15:17" ht="15.75" customHeight="1">
      <c r="O39" s="207"/>
      <c r="P39" s="207"/>
      <c r="Q39" s="207"/>
    </row>
    <row r="40" spans="15:17" ht="15.75" customHeight="1">
      <c r="O40" s="207"/>
      <c r="P40" s="207"/>
      <c r="Q40" s="207"/>
    </row>
    <row r="41" spans="15:17" ht="15.75" customHeight="1">
      <c r="O41" s="207"/>
      <c r="P41" s="207"/>
      <c r="Q41" s="207"/>
    </row>
    <row r="42" spans="1:17" ht="15.75" customHeight="1">
      <c r="A42" s="370" t="s">
        <v>83</v>
      </c>
      <c r="L42" s="371" t="s">
        <v>25</v>
      </c>
      <c r="O42" s="207"/>
      <c r="P42" s="207"/>
      <c r="Q42" s="207"/>
    </row>
    <row r="43" spans="1:17" ht="15.75" customHeight="1">
      <c r="A43" t="str">
        <f>Cover!$A$59</f>
        <v>      Our House Enterprises</v>
      </c>
      <c r="C43"/>
      <c r="J43" s="73" t="str">
        <f>Cover!$K$59</f>
        <v>(  )</v>
      </c>
      <c r="L43" s="45">
        <f ca="1">NOW()</f>
        <v>41521.57583587963</v>
      </c>
      <c r="N43" s="79"/>
      <c r="O43" s="207"/>
      <c r="P43" s="207"/>
      <c r="Q43" s="207"/>
    </row>
    <row r="44" spans="8:17" ht="15.75" customHeight="1">
      <c r="H44" s="56"/>
      <c r="O44" s="207"/>
      <c r="P44" s="207"/>
      <c r="Q44" s="207"/>
    </row>
    <row r="45" spans="15:17" ht="15.75" customHeight="1">
      <c r="O45" s="207"/>
      <c r="P45" s="207"/>
      <c r="Q45" s="207"/>
    </row>
    <row r="46" spans="15:17" ht="15.75" customHeight="1">
      <c r="O46" s="207"/>
      <c r="P46" s="207"/>
      <c r="Q46" s="207"/>
    </row>
    <row r="47" spans="15:17" ht="15.75" customHeight="1">
      <c r="O47" s="207"/>
      <c r="P47" s="207"/>
      <c r="Q47" s="207"/>
    </row>
    <row r="48" spans="15:17" ht="15.75" customHeight="1">
      <c r="O48" s="207"/>
      <c r="P48" s="207"/>
      <c r="Q48" s="207"/>
    </row>
    <row r="49" spans="15:17" ht="15.75" customHeight="1">
      <c r="O49" s="207"/>
      <c r="P49" s="207"/>
      <c r="Q49" s="207"/>
    </row>
    <row r="50" spans="15:17" ht="15.75" customHeight="1">
      <c r="O50" s="207"/>
      <c r="P50" s="207"/>
      <c r="Q50" s="207"/>
    </row>
    <row r="51" spans="15:17" ht="15.75" customHeight="1">
      <c r="O51" s="207"/>
      <c r="P51" s="207"/>
      <c r="Q51" s="207"/>
    </row>
    <row r="52" spans="15:17" ht="15.75" customHeight="1">
      <c r="O52" s="207"/>
      <c r="P52" s="207"/>
      <c r="Q52" s="207"/>
    </row>
    <row r="53" spans="15:17" ht="15.75" customHeight="1">
      <c r="O53" s="207"/>
      <c r="P53" s="207"/>
      <c r="Q53" s="207"/>
    </row>
    <row r="54" spans="15:17" ht="15.75" customHeight="1">
      <c r="O54" s="207"/>
      <c r="P54" s="207"/>
      <c r="Q54" s="207"/>
    </row>
    <row r="55" spans="15:17" ht="15.75" customHeight="1">
      <c r="O55" s="207"/>
      <c r="P55" s="207"/>
      <c r="Q55" s="207"/>
    </row>
    <row r="56" spans="15:17" ht="15.75" customHeight="1">
      <c r="O56" s="207"/>
      <c r="P56" s="207"/>
      <c r="Q56" s="207"/>
    </row>
    <row r="57" spans="1:17" ht="15.75" customHeight="1">
      <c r="A57" s="208"/>
      <c r="D57" s="204"/>
      <c r="E57" s="3"/>
      <c r="F57" s="3"/>
      <c r="O57" s="207"/>
      <c r="P57" s="207"/>
      <c r="Q57" s="207"/>
    </row>
    <row r="58" ht="12" customHeight="1"/>
    <row r="59" ht="12">
      <c r="C59"/>
    </row>
  </sheetData>
  <sheetProtection password="BF6D" sheet="1"/>
  <printOptions horizontalCentered="1"/>
  <pageMargins left="0.5" right="0.5" top="0.75" bottom="0.5" header="0.5" footer="0.5"/>
  <pageSetup fitToHeight="1" fitToWidth="1" horizontalDpi="360" verticalDpi="360" orientation="portrait"/>
  <headerFooter alignWithMargins="0">
    <oddFooter>&amp;C- 10 -</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1:K45"/>
  <sheetViews>
    <sheetView workbookViewId="0" topLeftCell="A1">
      <selection activeCell="A1" sqref="A1"/>
    </sheetView>
  </sheetViews>
  <sheetFormatPr defaultColWidth="8.8515625" defaultRowHeight="12.75"/>
  <cols>
    <col min="1" max="10" width="9.140625" style="423" customWidth="1"/>
    <col min="11" max="11" width="10.7109375" style="423" customWidth="1"/>
    <col min="12" max="45" width="9.140625" style="423" customWidth="1"/>
  </cols>
  <sheetData>
    <row r="1" spans="1:11" s="409" customFormat="1" ht="84.75" customHeight="1">
      <c r="A1" s="407" t="s">
        <v>417</v>
      </c>
      <c r="B1" s="408"/>
      <c r="C1" s="408"/>
      <c r="D1" s="408"/>
      <c r="E1" s="408"/>
      <c r="F1" s="408"/>
      <c r="G1" s="408"/>
      <c r="H1" s="408"/>
      <c r="I1" s="408"/>
      <c r="J1" s="408"/>
      <c r="K1" s="408"/>
    </row>
    <row r="2" spans="1:11" s="412" customFormat="1" ht="22.5" customHeight="1">
      <c r="A2" s="410" t="s">
        <v>418</v>
      </c>
      <c r="B2" s="411"/>
      <c r="C2" s="411"/>
      <c r="D2" s="411"/>
      <c r="E2" s="411"/>
      <c r="F2" s="411"/>
      <c r="G2" s="411"/>
      <c r="H2" s="411"/>
      <c r="I2" s="411"/>
      <c r="J2" s="411"/>
      <c r="K2" s="411"/>
    </row>
    <row r="3" spans="1:11" s="412" customFormat="1" ht="24" customHeight="1">
      <c r="A3" s="413" t="s">
        <v>419</v>
      </c>
      <c r="B3" s="414"/>
      <c r="C3" s="414"/>
      <c r="D3" s="414"/>
      <c r="E3" s="414"/>
      <c r="F3" s="414"/>
      <c r="G3" s="414"/>
      <c r="H3" s="414"/>
      <c r="I3" s="414"/>
      <c r="J3" s="414"/>
      <c r="K3" s="414"/>
    </row>
    <row r="4" spans="1:11" s="412" customFormat="1" ht="26.25" customHeight="1">
      <c r="A4" s="413" t="s">
        <v>420</v>
      </c>
      <c r="B4" s="414"/>
      <c r="C4" s="414"/>
      <c r="D4" s="414"/>
      <c r="E4" s="414"/>
      <c r="F4" s="414"/>
      <c r="G4" s="414"/>
      <c r="H4" s="414"/>
      <c r="I4" s="414"/>
      <c r="J4" s="414"/>
      <c r="K4" s="414"/>
    </row>
    <row r="5" spans="1:11" s="412" customFormat="1" ht="24.75" customHeight="1">
      <c r="A5" s="413" t="s">
        <v>421</v>
      </c>
      <c r="B5" s="414"/>
      <c r="C5" s="414"/>
      <c r="D5" s="414"/>
      <c r="E5" s="414"/>
      <c r="F5" s="414"/>
      <c r="G5" s="414"/>
      <c r="H5" s="414"/>
      <c r="I5" s="414"/>
      <c r="J5" s="414"/>
      <c r="K5" s="414"/>
    </row>
    <row r="6" spans="1:11" s="412" customFormat="1" ht="18" customHeight="1">
      <c r="A6" s="413" t="s">
        <v>422</v>
      </c>
      <c r="B6" s="414"/>
      <c r="C6" s="414"/>
      <c r="D6" s="414"/>
      <c r="E6" s="414"/>
      <c r="F6" s="414"/>
      <c r="G6" s="414"/>
      <c r="H6" s="414"/>
      <c r="I6" s="414"/>
      <c r="J6" s="414"/>
      <c r="K6" s="414"/>
    </row>
    <row r="7" spans="1:11" s="412" customFormat="1" ht="18.75" customHeight="1">
      <c r="A7" s="413" t="s">
        <v>423</v>
      </c>
      <c r="B7" s="414"/>
      <c r="C7" s="414"/>
      <c r="D7" s="414"/>
      <c r="E7" s="414"/>
      <c r="F7" s="414"/>
      <c r="G7" s="414"/>
      <c r="H7" s="414"/>
      <c r="I7" s="414"/>
      <c r="J7" s="414"/>
      <c r="K7" s="414"/>
    </row>
    <row r="8" spans="1:11" s="412" customFormat="1" ht="27" customHeight="1">
      <c r="A8" s="413" t="s">
        <v>424</v>
      </c>
      <c r="B8" s="414"/>
      <c r="C8" s="414"/>
      <c r="D8" s="414"/>
      <c r="E8" s="414"/>
      <c r="F8" s="414"/>
      <c r="G8" s="414"/>
      <c r="H8" s="414"/>
      <c r="I8" s="414"/>
      <c r="J8" s="414"/>
      <c r="K8" s="414"/>
    </row>
    <row r="9" spans="1:11" s="412" customFormat="1" ht="12.75" customHeight="1">
      <c r="A9" s="413" t="s">
        <v>425</v>
      </c>
      <c r="B9" s="414"/>
      <c r="C9" s="414"/>
      <c r="D9" s="414"/>
      <c r="E9" s="414"/>
      <c r="F9" s="414"/>
      <c r="G9" s="414"/>
      <c r="H9" s="414"/>
      <c r="I9" s="414"/>
      <c r="J9" s="414"/>
      <c r="K9" s="414"/>
    </row>
    <row r="10" spans="1:11" s="416" customFormat="1" ht="23.25" customHeight="1">
      <c r="A10" s="415"/>
      <c r="B10" s="415"/>
      <c r="C10" s="415"/>
      <c r="D10" s="415"/>
      <c r="E10" s="415"/>
      <c r="F10" s="415"/>
      <c r="G10" s="415"/>
      <c r="H10" s="415"/>
      <c r="I10" s="415"/>
      <c r="J10" s="415"/>
      <c r="K10" s="415"/>
    </row>
    <row r="11" spans="1:11" s="416" customFormat="1" ht="28.5" customHeight="1">
      <c r="A11" s="417" t="s">
        <v>562</v>
      </c>
      <c r="B11" s="418"/>
      <c r="C11" s="418"/>
      <c r="D11" s="418"/>
      <c r="E11" s="418"/>
      <c r="F11" s="418"/>
      <c r="G11" s="418"/>
      <c r="H11" s="418"/>
      <c r="I11" s="418"/>
      <c r="J11" s="418"/>
      <c r="K11" s="418"/>
    </row>
    <row r="12" spans="1:11" s="416" customFormat="1" ht="15.75">
      <c r="A12" s="419" t="s">
        <v>426</v>
      </c>
      <c r="B12" s="420"/>
      <c r="C12" s="420"/>
      <c r="D12" s="420"/>
      <c r="E12" s="420"/>
      <c r="F12" s="420"/>
      <c r="G12" s="420"/>
      <c r="H12" s="420"/>
      <c r="I12" s="420"/>
      <c r="J12" s="420"/>
      <c r="K12" s="420"/>
    </row>
    <row r="13" spans="1:11" s="416" customFormat="1" ht="15.75">
      <c r="A13" s="419" t="s">
        <v>427</v>
      </c>
      <c r="B13" s="420"/>
      <c r="C13" s="420"/>
      <c r="D13" s="420"/>
      <c r="E13" s="420"/>
      <c r="F13" s="420"/>
      <c r="G13" s="420"/>
      <c r="H13" s="420"/>
      <c r="I13" s="420"/>
      <c r="J13" s="420"/>
      <c r="K13" s="420"/>
    </row>
    <row r="14" spans="1:11" s="416" customFormat="1" ht="15.75">
      <c r="A14" s="419" t="s">
        <v>428</v>
      </c>
      <c r="B14" s="420"/>
      <c r="C14" s="420"/>
      <c r="D14" s="420"/>
      <c r="E14" s="420"/>
      <c r="F14" s="420"/>
      <c r="G14" s="420"/>
      <c r="H14" s="420"/>
      <c r="I14" s="420"/>
      <c r="J14" s="420"/>
      <c r="K14" s="420"/>
    </row>
    <row r="15" spans="1:11" s="416" customFormat="1" ht="15.75">
      <c r="A15" s="419" t="s">
        <v>429</v>
      </c>
      <c r="B15" s="420"/>
      <c r="C15" s="420"/>
      <c r="D15" s="420"/>
      <c r="E15" s="420"/>
      <c r="F15" s="420"/>
      <c r="G15" s="420"/>
      <c r="H15" s="420"/>
      <c r="I15" s="420"/>
      <c r="J15" s="420"/>
      <c r="K15" s="420"/>
    </row>
    <row r="16" spans="1:11" s="416" customFormat="1" ht="15.75">
      <c r="A16" s="419" t="s">
        <v>430</v>
      </c>
      <c r="B16" s="420"/>
      <c r="C16" s="420"/>
      <c r="D16" s="420"/>
      <c r="E16" s="420"/>
      <c r="F16" s="420"/>
      <c r="G16" s="420"/>
      <c r="H16" s="420"/>
      <c r="I16" s="420"/>
      <c r="J16" s="420"/>
      <c r="K16" s="420"/>
    </row>
    <row r="17" spans="1:11" s="416" customFormat="1" ht="15.75">
      <c r="A17" s="419" t="s">
        <v>431</v>
      </c>
      <c r="B17" s="420"/>
      <c r="C17" s="420"/>
      <c r="D17" s="420"/>
      <c r="E17" s="420"/>
      <c r="F17" s="420"/>
      <c r="G17" s="420"/>
      <c r="H17" s="420"/>
      <c r="I17" s="420"/>
      <c r="J17" s="420"/>
      <c r="K17" s="420"/>
    </row>
    <row r="18" spans="1:11" s="416" customFormat="1" ht="30.75">
      <c r="A18" s="421"/>
      <c r="B18" s="421"/>
      <c r="C18" s="421"/>
      <c r="D18" s="421"/>
      <c r="E18" s="421"/>
      <c r="F18" s="421"/>
      <c r="G18" s="421"/>
      <c r="H18" s="421"/>
      <c r="I18" s="421"/>
      <c r="J18" s="421"/>
      <c r="K18" s="421"/>
    </row>
    <row r="19" spans="2:11" s="416" customFormat="1" ht="30.75">
      <c r="B19" s="422"/>
      <c r="C19" s="422"/>
      <c r="D19" s="422"/>
      <c r="E19" s="422"/>
      <c r="F19" s="422"/>
      <c r="G19" s="422"/>
      <c r="H19" s="422"/>
      <c r="I19" s="422"/>
      <c r="J19" s="422"/>
      <c r="K19" s="422"/>
    </row>
    <row r="20" spans="2:11" ht="30.75">
      <c r="B20" s="422"/>
      <c r="C20" s="422"/>
      <c r="D20" s="422"/>
      <c r="E20" s="422"/>
      <c r="F20" s="422"/>
      <c r="G20" s="422"/>
      <c r="H20" s="422"/>
      <c r="I20" s="422"/>
      <c r="J20" s="422"/>
      <c r="K20" s="422"/>
    </row>
    <row r="21" spans="2:11" ht="30.75">
      <c r="B21" s="422"/>
      <c r="C21" s="422"/>
      <c r="D21" s="422"/>
      <c r="E21" s="422"/>
      <c r="F21" s="422"/>
      <c r="G21" s="422"/>
      <c r="H21" s="422"/>
      <c r="I21" s="422"/>
      <c r="J21" s="422"/>
      <c r="K21" s="422"/>
    </row>
    <row r="22" spans="2:11" ht="30.75">
      <c r="B22" s="422"/>
      <c r="C22" s="422"/>
      <c r="D22" s="422"/>
      <c r="E22" s="422"/>
      <c r="F22" s="422"/>
      <c r="G22" s="422"/>
      <c r="H22" s="422"/>
      <c r="I22" s="422"/>
      <c r="J22" s="422"/>
      <c r="K22" s="422"/>
    </row>
    <row r="23" spans="2:11" ht="30.75">
      <c r="B23" s="422"/>
      <c r="C23" s="422"/>
      <c r="D23" s="422"/>
      <c r="E23" s="422"/>
      <c r="F23" s="422"/>
      <c r="G23" s="422"/>
      <c r="H23" s="422"/>
      <c r="I23" s="422"/>
      <c r="J23" s="422"/>
      <c r="K23" s="422"/>
    </row>
    <row r="24" spans="1:11" ht="30.75">
      <c r="A24" s="422"/>
      <c r="B24" s="422"/>
      <c r="C24" s="422"/>
      <c r="D24" s="422"/>
      <c r="E24" s="422"/>
      <c r="F24" s="422"/>
      <c r="G24" s="422"/>
      <c r="H24" s="422"/>
      <c r="I24" s="422"/>
      <c r="J24" s="422"/>
      <c r="K24" s="422"/>
    </row>
    <row r="25" spans="1:11" ht="30.75">
      <c r="A25" s="422"/>
      <c r="B25" s="422"/>
      <c r="C25" s="422"/>
      <c r="D25" s="422"/>
      <c r="E25" s="422"/>
      <c r="F25" s="422"/>
      <c r="G25" s="422"/>
      <c r="H25" s="422"/>
      <c r="I25" s="422"/>
      <c r="J25" s="422"/>
      <c r="K25" s="422"/>
    </row>
    <row r="26" spans="1:11" ht="30.75">
      <c r="A26" s="422"/>
      <c r="B26" s="422"/>
      <c r="C26" s="422"/>
      <c r="D26" s="422"/>
      <c r="E26" s="422"/>
      <c r="F26" s="422"/>
      <c r="G26" s="422"/>
      <c r="H26" s="422"/>
      <c r="I26" s="422"/>
      <c r="J26" s="422"/>
      <c r="K26" s="422"/>
    </row>
    <row r="27" spans="1:11" ht="30.75">
      <c r="A27" s="422"/>
      <c r="B27" s="422"/>
      <c r="C27" s="422"/>
      <c r="D27" s="422"/>
      <c r="E27" s="422"/>
      <c r="F27" s="422"/>
      <c r="G27" s="422"/>
      <c r="H27" s="422"/>
      <c r="I27" s="422"/>
      <c r="J27" s="422"/>
      <c r="K27" s="422"/>
    </row>
    <row r="28" spans="1:11" ht="30.75">
      <c r="A28" s="422"/>
      <c r="B28" s="422"/>
      <c r="C28" s="422"/>
      <c r="D28" s="422"/>
      <c r="E28" s="422"/>
      <c r="F28" s="422"/>
      <c r="G28" s="422"/>
      <c r="H28" s="422"/>
      <c r="I28" s="422"/>
      <c r="J28" s="422"/>
      <c r="K28" s="422"/>
    </row>
    <row r="29" spans="1:11" ht="30.75">
      <c r="A29" s="422"/>
      <c r="B29" s="422"/>
      <c r="C29" s="422"/>
      <c r="D29" s="422"/>
      <c r="E29" s="422"/>
      <c r="F29" s="422"/>
      <c r="G29" s="422"/>
      <c r="H29" s="422"/>
      <c r="I29" s="422"/>
      <c r="J29" s="422"/>
      <c r="K29" s="422"/>
    </row>
    <row r="30" spans="1:11" ht="30.75">
      <c r="A30" s="422"/>
      <c r="B30" s="422"/>
      <c r="C30" s="422"/>
      <c r="D30" s="422"/>
      <c r="E30" s="422"/>
      <c r="F30" s="422"/>
      <c r="G30" s="422"/>
      <c r="H30" s="422"/>
      <c r="I30" s="422"/>
      <c r="J30" s="422"/>
      <c r="K30" s="422"/>
    </row>
    <row r="31" spans="1:11" ht="30.75">
      <c r="A31" s="422"/>
      <c r="B31" s="422"/>
      <c r="C31" s="422"/>
      <c r="D31" s="422"/>
      <c r="E31" s="422"/>
      <c r="F31" s="422"/>
      <c r="G31" s="422"/>
      <c r="H31" s="422"/>
      <c r="I31" s="422"/>
      <c r="J31" s="422"/>
      <c r="K31" s="422"/>
    </row>
    <row r="32" spans="1:11" ht="30.75">
      <c r="A32" s="422"/>
      <c r="B32" s="422"/>
      <c r="C32" s="422"/>
      <c r="D32" s="422"/>
      <c r="E32" s="422"/>
      <c r="F32" s="422"/>
      <c r="G32" s="422"/>
      <c r="H32" s="422"/>
      <c r="I32" s="422"/>
      <c r="J32" s="422"/>
      <c r="K32" s="422"/>
    </row>
    <row r="33" spans="1:11" ht="30.75">
      <c r="A33" s="422"/>
      <c r="B33" s="422"/>
      <c r="C33" s="422"/>
      <c r="D33" s="422"/>
      <c r="E33" s="422"/>
      <c r="F33" s="422"/>
      <c r="G33" s="422"/>
      <c r="H33" s="422"/>
      <c r="I33" s="422"/>
      <c r="J33" s="422"/>
      <c r="K33" s="422"/>
    </row>
    <row r="34" spans="1:11" ht="30.75">
      <c r="A34" s="422"/>
      <c r="B34" s="422"/>
      <c r="C34" s="422"/>
      <c r="D34" s="422"/>
      <c r="E34" s="422"/>
      <c r="F34" s="422"/>
      <c r="G34" s="422"/>
      <c r="H34" s="422"/>
      <c r="I34" s="422"/>
      <c r="J34" s="422"/>
      <c r="K34" s="422"/>
    </row>
    <row r="35" spans="1:11" ht="30.75">
      <c r="A35" s="422"/>
      <c r="B35" s="422"/>
      <c r="C35" s="422"/>
      <c r="D35" s="422"/>
      <c r="E35" s="422"/>
      <c r="F35" s="422"/>
      <c r="G35" s="422"/>
      <c r="H35" s="422"/>
      <c r="I35" s="422"/>
      <c r="J35" s="422"/>
      <c r="K35" s="422"/>
    </row>
    <row r="36" spans="1:11" ht="30.75">
      <c r="A36" s="422"/>
      <c r="B36" s="422"/>
      <c r="C36" s="422"/>
      <c r="D36" s="422"/>
      <c r="E36" s="422"/>
      <c r="F36" s="422"/>
      <c r="G36" s="422"/>
      <c r="H36" s="422"/>
      <c r="I36" s="422"/>
      <c r="J36" s="422"/>
      <c r="K36" s="422"/>
    </row>
    <row r="37" spans="1:11" ht="30.75">
      <c r="A37" s="422"/>
      <c r="B37" s="422"/>
      <c r="C37" s="422"/>
      <c r="D37" s="422"/>
      <c r="E37" s="422"/>
      <c r="F37" s="422"/>
      <c r="G37" s="422"/>
      <c r="H37" s="422"/>
      <c r="I37" s="422"/>
      <c r="J37" s="422"/>
      <c r="K37" s="422"/>
    </row>
    <row r="38" spans="1:11" ht="30.75">
      <c r="A38" s="422"/>
      <c r="B38" s="422"/>
      <c r="C38" s="422"/>
      <c r="D38" s="422"/>
      <c r="E38" s="422"/>
      <c r="F38" s="422"/>
      <c r="G38" s="422"/>
      <c r="H38" s="422"/>
      <c r="I38" s="422"/>
      <c r="J38" s="422"/>
      <c r="K38" s="422"/>
    </row>
    <row r="39" spans="1:11" ht="30.75">
      <c r="A39" s="422"/>
      <c r="B39" s="422"/>
      <c r="C39" s="422"/>
      <c r="D39" s="422"/>
      <c r="E39" s="422"/>
      <c r="F39" s="422"/>
      <c r="G39" s="422"/>
      <c r="H39" s="422"/>
      <c r="I39" s="422"/>
      <c r="J39" s="422"/>
      <c r="K39" s="422"/>
    </row>
    <row r="40" spans="1:11" ht="30.75">
      <c r="A40" s="422"/>
      <c r="B40" s="422"/>
      <c r="C40" s="422"/>
      <c r="D40" s="422"/>
      <c r="E40" s="422"/>
      <c r="F40" s="422"/>
      <c r="G40" s="422"/>
      <c r="H40" s="422"/>
      <c r="I40" s="422"/>
      <c r="J40" s="422"/>
      <c r="K40" s="422"/>
    </row>
    <row r="41" spans="1:11" ht="30.75">
      <c r="A41" s="422"/>
      <c r="B41" s="422"/>
      <c r="C41" s="422"/>
      <c r="D41" s="422"/>
      <c r="E41" s="422"/>
      <c r="F41" s="422"/>
      <c r="G41" s="422"/>
      <c r="H41" s="422"/>
      <c r="I41" s="422"/>
      <c r="J41" s="422"/>
      <c r="K41" s="422"/>
    </row>
    <row r="42" spans="1:11" ht="30.75">
      <c r="A42" s="422"/>
      <c r="B42" s="422"/>
      <c r="C42" s="422"/>
      <c r="D42" s="422"/>
      <c r="E42" s="422"/>
      <c r="F42" s="422"/>
      <c r="G42" s="422"/>
      <c r="H42" s="422"/>
      <c r="I42" s="422"/>
      <c r="J42" s="422"/>
      <c r="K42" s="422"/>
    </row>
    <row r="43" spans="1:11" ht="30.75">
      <c r="A43" s="422"/>
      <c r="B43" s="422"/>
      <c r="C43" s="422"/>
      <c r="D43" s="422"/>
      <c r="E43" s="422"/>
      <c r="F43" s="422"/>
      <c r="G43" s="422"/>
      <c r="H43" s="422"/>
      <c r="I43" s="422"/>
      <c r="J43" s="422"/>
      <c r="K43" s="422"/>
    </row>
    <row r="44" spans="1:11" ht="30.75">
      <c r="A44" s="422"/>
      <c r="B44" s="422"/>
      <c r="C44" s="422"/>
      <c r="D44" s="422"/>
      <c r="E44" s="422"/>
      <c r="F44" s="422"/>
      <c r="G44" s="422"/>
      <c r="H44" s="422"/>
      <c r="I44" s="422"/>
      <c r="J44" s="422"/>
      <c r="K44" s="422"/>
    </row>
    <row r="45" spans="1:11" ht="30.75">
      <c r="A45" s="422"/>
      <c r="B45" s="422"/>
      <c r="C45" s="422"/>
      <c r="D45" s="422"/>
      <c r="E45" s="422"/>
      <c r="F45" s="422"/>
      <c r="G45" s="422"/>
      <c r="H45" s="422"/>
      <c r="I45" s="422"/>
      <c r="J45" s="422"/>
      <c r="K45" s="422"/>
    </row>
  </sheetData>
  <sheetProtection password="BF6D" sheet="1"/>
  <printOptions/>
  <pageMargins left="0.5" right="0.5" top="0.75" bottom="1" header="0.5" footer="0.5"/>
  <pageSetup fitToHeight="1" fitToWidth="1" orientation="portrait" scale="95"/>
</worksheet>
</file>

<file path=xl/worksheets/sheet14.xml><?xml version="1.0" encoding="utf-8"?>
<worksheet xmlns="http://schemas.openxmlformats.org/spreadsheetml/2006/main" xmlns:r="http://schemas.openxmlformats.org/officeDocument/2006/relationships">
  <sheetPr>
    <pageSetUpPr fitToPage="1"/>
  </sheetPr>
  <dimension ref="A1:J39"/>
  <sheetViews>
    <sheetView showGridLines="0" workbookViewId="0" topLeftCell="A22">
      <selection activeCell="A26" sqref="A26:I34"/>
    </sheetView>
  </sheetViews>
  <sheetFormatPr defaultColWidth="8.8515625" defaultRowHeight="12.75"/>
  <cols>
    <col min="1" max="4" width="9.7109375" style="0" customWidth="1"/>
    <col min="5" max="5" width="8.7109375" style="0" customWidth="1"/>
    <col min="6" max="8" width="9.7109375" style="0" customWidth="1"/>
    <col min="9" max="9" width="10.7109375" style="0" customWidth="1"/>
    <col min="10" max="10" width="10.421875" style="0" customWidth="1"/>
  </cols>
  <sheetData>
    <row r="1" spans="1:10" ht="18">
      <c r="A1" s="209" t="s">
        <v>432</v>
      </c>
      <c r="B1" s="210"/>
      <c r="C1" s="210"/>
      <c r="D1" s="210"/>
      <c r="E1" s="49"/>
      <c r="F1" s="49"/>
      <c r="G1" s="49"/>
      <c r="H1" s="49"/>
      <c r="I1" s="210"/>
      <c r="J1" s="49"/>
    </row>
    <row r="2" spans="1:10" ht="9.75" customHeight="1">
      <c r="A2" s="49"/>
      <c r="B2" s="49"/>
      <c r="C2" s="49"/>
      <c r="D2" s="49"/>
      <c r="E2" s="49"/>
      <c r="F2" s="49"/>
      <c r="G2" s="49"/>
      <c r="H2" s="49"/>
      <c r="I2" s="49"/>
      <c r="J2" s="49"/>
    </row>
    <row r="3" spans="1:10" ht="18">
      <c r="A3" s="179" t="s">
        <v>433</v>
      </c>
      <c r="C3" s="49"/>
      <c r="D3" s="49"/>
      <c r="E3" s="49"/>
      <c r="F3" s="49"/>
      <c r="G3" s="49"/>
      <c r="H3" s="49"/>
      <c r="I3" s="49"/>
      <c r="J3" s="49"/>
    </row>
    <row r="4" spans="1:10" ht="15.75">
      <c r="A4" s="49"/>
      <c r="B4" s="49"/>
      <c r="C4" s="49"/>
      <c r="D4" s="49"/>
      <c r="E4" s="49"/>
      <c r="F4" s="49"/>
      <c r="G4" s="49"/>
      <c r="H4" s="49"/>
      <c r="I4" s="49"/>
      <c r="J4" s="49"/>
    </row>
    <row r="5" spans="1:10" ht="18">
      <c r="A5" s="295">
        <f>Cover!$D$20</f>
        <v>0</v>
      </c>
      <c r="B5" s="295"/>
      <c r="C5" s="295"/>
      <c r="D5" s="295"/>
      <c r="E5" s="295"/>
      <c r="F5" s="295"/>
      <c r="G5" s="295"/>
      <c r="H5" s="295"/>
      <c r="I5" s="295"/>
      <c r="J5" s="289"/>
    </row>
    <row r="6" ht="18">
      <c r="J6" s="211"/>
    </row>
    <row r="7" spans="1:9" ht="18">
      <c r="A7" s="295" t="str">
        <f>Cover!$A$17</f>
        <v>USE ARROW TO THE RIGHT TO SELECT</v>
      </c>
      <c r="B7" s="295"/>
      <c r="C7" s="295"/>
      <c r="D7" s="295"/>
      <c r="E7" s="295"/>
      <c r="F7" s="295"/>
      <c r="G7" s="295"/>
      <c r="H7" s="295"/>
      <c r="I7" s="295"/>
    </row>
    <row r="8" spans="1:10" ht="15.75">
      <c r="A8" s="49"/>
      <c r="B8" s="49"/>
      <c r="C8" s="49"/>
      <c r="D8" s="49"/>
      <c r="E8" s="49"/>
      <c r="F8" s="49"/>
      <c r="G8" s="49"/>
      <c r="H8" s="49"/>
      <c r="I8" s="49"/>
      <c r="J8" s="49"/>
    </row>
    <row r="9" spans="2:10" ht="15.75">
      <c r="B9" s="212"/>
      <c r="C9" s="212"/>
      <c r="D9" s="212"/>
      <c r="E9" s="212"/>
      <c r="F9" s="212"/>
      <c r="G9" s="212"/>
      <c r="H9" s="212"/>
      <c r="I9" s="212"/>
      <c r="J9" s="212"/>
    </row>
    <row r="10" spans="1:10" ht="21.75" customHeight="1">
      <c r="A10" s="342" t="s">
        <v>434</v>
      </c>
      <c r="B10" s="342"/>
      <c r="C10" s="342"/>
      <c r="D10" s="342"/>
      <c r="E10" s="342"/>
      <c r="F10" s="342"/>
      <c r="G10" s="342"/>
      <c r="H10" s="342"/>
      <c r="I10" s="342"/>
      <c r="J10" s="212"/>
    </row>
    <row r="11" spans="1:10" ht="19.5" customHeight="1">
      <c r="A11" s="49"/>
      <c r="B11" s="49"/>
      <c r="C11" s="49"/>
      <c r="D11" s="49"/>
      <c r="E11" s="49"/>
      <c r="F11" s="49"/>
      <c r="G11" s="49"/>
      <c r="H11" s="49"/>
      <c r="I11" s="49"/>
      <c r="J11" s="49"/>
    </row>
    <row r="12" spans="2:10" ht="24" customHeight="1">
      <c r="B12" s="213"/>
      <c r="C12" s="213"/>
      <c r="D12" s="213"/>
      <c r="E12" s="213"/>
      <c r="F12" s="213"/>
      <c r="G12" s="213"/>
      <c r="H12" s="213"/>
      <c r="I12" s="213"/>
      <c r="J12" s="213"/>
    </row>
    <row r="13" spans="1:10" ht="19.5" customHeight="1">
      <c r="A13" s="49"/>
      <c r="B13" s="49"/>
      <c r="C13" s="49"/>
      <c r="D13" s="49"/>
      <c r="E13" s="49"/>
      <c r="F13" s="49"/>
      <c r="G13" s="49"/>
      <c r="H13" s="49"/>
      <c r="I13" s="49"/>
      <c r="J13" s="49"/>
    </row>
    <row r="14" spans="1:10" ht="19.5" customHeight="1">
      <c r="A14" s="49"/>
      <c r="B14" s="49"/>
      <c r="C14" s="49"/>
      <c r="D14" s="49"/>
      <c r="E14" s="49"/>
      <c r="F14" s="49"/>
      <c r="G14" s="49"/>
      <c r="H14" s="49"/>
      <c r="I14" s="49"/>
      <c r="J14" s="49"/>
    </row>
    <row r="15" spans="1:10" ht="19.5" customHeight="1">
      <c r="A15" s="49"/>
      <c r="B15" s="49"/>
      <c r="C15" s="49"/>
      <c r="D15" s="49"/>
      <c r="E15" s="49"/>
      <c r="F15" s="49"/>
      <c r="G15" s="49"/>
      <c r="H15" s="49"/>
      <c r="I15" s="49"/>
      <c r="J15" s="49"/>
    </row>
    <row r="16" spans="1:10" ht="19.5" customHeight="1">
      <c r="A16" s="49"/>
      <c r="B16" s="49"/>
      <c r="C16" s="49"/>
      <c r="D16" s="49"/>
      <c r="E16" s="49"/>
      <c r="F16" s="49"/>
      <c r="G16" s="49"/>
      <c r="H16" s="49"/>
      <c r="I16" s="49"/>
      <c r="J16" s="49"/>
    </row>
    <row r="17" spans="1:10" ht="19.5" customHeight="1">
      <c r="A17" s="49"/>
      <c r="B17" s="49"/>
      <c r="C17" s="49"/>
      <c r="D17" s="49"/>
      <c r="E17" s="49"/>
      <c r="F17" s="49"/>
      <c r="G17" s="49"/>
      <c r="H17" s="49"/>
      <c r="I17" s="49"/>
      <c r="J17" s="49"/>
    </row>
    <row r="18" spans="1:10" ht="19.5" customHeight="1">
      <c r="A18" s="49"/>
      <c r="B18" s="49"/>
      <c r="C18" s="49"/>
      <c r="D18" s="49"/>
      <c r="E18" s="49"/>
      <c r="F18" s="49"/>
      <c r="G18" s="49"/>
      <c r="H18" s="49"/>
      <c r="I18" s="49"/>
      <c r="J18" s="49"/>
    </row>
    <row r="19" spans="1:10" ht="19.5" customHeight="1">
      <c r="A19" s="294" t="s">
        <v>435</v>
      </c>
      <c r="B19" s="294"/>
      <c r="C19" s="294"/>
      <c r="D19" s="294"/>
      <c r="E19" s="294"/>
      <c r="F19" s="294"/>
      <c r="G19" s="294"/>
      <c r="H19" s="294"/>
      <c r="I19" s="294"/>
      <c r="J19" s="49"/>
    </row>
    <row r="20" spans="1:10" ht="19.5" customHeight="1">
      <c r="A20" s="49"/>
      <c r="B20" s="49"/>
      <c r="C20" s="49"/>
      <c r="D20" s="49"/>
      <c r="E20" s="49"/>
      <c r="F20" s="49"/>
      <c r="G20" s="49"/>
      <c r="H20" s="49"/>
      <c r="I20" s="49"/>
      <c r="J20" s="49"/>
    </row>
    <row r="21" spans="1:10" ht="19.5" customHeight="1">
      <c r="A21" s="49"/>
      <c r="B21" s="49"/>
      <c r="C21" s="49"/>
      <c r="D21" s="49"/>
      <c r="E21" s="49"/>
      <c r="F21" s="49"/>
      <c r="G21" s="49"/>
      <c r="H21" s="49"/>
      <c r="I21" s="49"/>
      <c r="J21" s="49"/>
    </row>
    <row r="22" spans="1:10" ht="19.5" customHeight="1">
      <c r="A22" s="49"/>
      <c r="B22" s="49"/>
      <c r="C22" s="49"/>
      <c r="D22" s="49"/>
      <c r="E22" s="49"/>
      <c r="F22" s="49"/>
      <c r="G22" s="49"/>
      <c r="H22" s="49"/>
      <c r="I22" s="49"/>
      <c r="J22" s="49"/>
    </row>
    <row r="23" ht="19.5" customHeight="1">
      <c r="J23" s="212"/>
    </row>
    <row r="24" spans="1:10" ht="19.5" customHeight="1">
      <c r="A24" s="49"/>
      <c r="B24" s="49"/>
      <c r="C24" s="49"/>
      <c r="D24" s="49"/>
      <c r="E24" s="49"/>
      <c r="F24" s="49"/>
      <c r="G24" s="49"/>
      <c r="H24" s="49"/>
      <c r="I24" s="49"/>
      <c r="J24" s="49"/>
    </row>
    <row r="25" spans="1:10" ht="19.5" customHeight="1" thickBot="1">
      <c r="A25" s="49"/>
      <c r="B25" s="49"/>
      <c r="C25" s="49"/>
      <c r="D25" s="49"/>
      <c r="E25" s="49"/>
      <c r="F25" s="49"/>
      <c r="G25" s="49"/>
      <c r="H25" s="49"/>
      <c r="I25" s="49"/>
      <c r="J25" s="49"/>
    </row>
    <row r="26" spans="1:10" ht="19.5" customHeight="1">
      <c r="A26" s="517" t="s">
        <v>564</v>
      </c>
      <c r="B26" s="518"/>
      <c r="C26" s="518"/>
      <c r="D26" s="518"/>
      <c r="E26" s="518"/>
      <c r="F26" s="518"/>
      <c r="G26" s="518"/>
      <c r="H26" s="518"/>
      <c r="I26" s="519"/>
      <c r="J26" s="445" t="s">
        <v>563</v>
      </c>
    </row>
    <row r="27" spans="1:10" ht="19.5" customHeight="1">
      <c r="A27" s="520"/>
      <c r="B27" s="521"/>
      <c r="C27" s="521"/>
      <c r="D27" s="521"/>
      <c r="E27" s="521"/>
      <c r="F27" s="521"/>
      <c r="G27" s="521"/>
      <c r="H27" s="521"/>
      <c r="I27" s="522"/>
      <c r="J27" s="445" t="s">
        <v>563</v>
      </c>
    </row>
    <row r="28" spans="1:10" ht="19.5" customHeight="1">
      <c r="A28" s="520"/>
      <c r="B28" s="521"/>
      <c r="C28" s="521"/>
      <c r="D28" s="521"/>
      <c r="E28" s="521"/>
      <c r="F28" s="521"/>
      <c r="G28" s="521"/>
      <c r="H28" s="521"/>
      <c r="I28" s="522"/>
      <c r="J28" s="445" t="s">
        <v>563</v>
      </c>
    </row>
    <row r="29" spans="1:10" ht="19.5" customHeight="1">
      <c r="A29" s="520"/>
      <c r="B29" s="521"/>
      <c r="C29" s="521"/>
      <c r="D29" s="521"/>
      <c r="E29" s="521"/>
      <c r="F29" s="521"/>
      <c r="G29" s="521"/>
      <c r="H29" s="521"/>
      <c r="I29" s="522"/>
      <c r="J29" s="445" t="s">
        <v>563</v>
      </c>
    </row>
    <row r="30" spans="1:10" ht="19.5" customHeight="1">
      <c r="A30" s="520"/>
      <c r="B30" s="521"/>
      <c r="C30" s="521"/>
      <c r="D30" s="521"/>
      <c r="E30" s="521"/>
      <c r="F30" s="521"/>
      <c r="G30" s="521"/>
      <c r="H30" s="521"/>
      <c r="I30" s="522"/>
      <c r="J30" s="445" t="s">
        <v>563</v>
      </c>
    </row>
    <row r="31" spans="1:10" ht="19.5" customHeight="1">
      <c r="A31" s="520"/>
      <c r="B31" s="521"/>
      <c r="C31" s="521"/>
      <c r="D31" s="521"/>
      <c r="E31" s="521"/>
      <c r="F31" s="521"/>
      <c r="G31" s="521"/>
      <c r="H31" s="521"/>
      <c r="I31" s="522"/>
      <c r="J31" s="445" t="s">
        <v>563</v>
      </c>
    </row>
    <row r="32" spans="1:10" ht="19.5" customHeight="1">
      <c r="A32" s="520"/>
      <c r="B32" s="521"/>
      <c r="C32" s="521"/>
      <c r="D32" s="521"/>
      <c r="E32" s="521"/>
      <c r="F32" s="521"/>
      <c r="G32" s="521"/>
      <c r="H32" s="521"/>
      <c r="I32" s="522"/>
      <c r="J32" s="445" t="s">
        <v>563</v>
      </c>
    </row>
    <row r="33" spans="1:10" ht="19.5" customHeight="1">
      <c r="A33" s="520"/>
      <c r="B33" s="521"/>
      <c r="C33" s="521"/>
      <c r="D33" s="521"/>
      <c r="E33" s="521"/>
      <c r="F33" s="521"/>
      <c r="G33" s="521"/>
      <c r="H33" s="521"/>
      <c r="I33" s="522"/>
      <c r="J33" s="445" t="s">
        <v>563</v>
      </c>
    </row>
    <row r="34" spans="1:10" ht="19.5" customHeight="1" thickBot="1">
      <c r="A34" s="523"/>
      <c r="B34" s="524"/>
      <c r="C34" s="524"/>
      <c r="D34" s="524"/>
      <c r="E34" s="524"/>
      <c r="F34" s="524"/>
      <c r="G34" s="524"/>
      <c r="H34" s="524"/>
      <c r="I34" s="525"/>
      <c r="J34" s="445" t="s">
        <v>563</v>
      </c>
    </row>
    <row r="35" spans="1:10" ht="19.5" customHeight="1">
      <c r="A35" s="49"/>
      <c r="B35" s="49"/>
      <c r="C35" s="49"/>
      <c r="D35" s="49"/>
      <c r="E35" s="49"/>
      <c r="F35" s="49"/>
      <c r="G35" s="49"/>
      <c r="H35" s="49"/>
      <c r="I35" s="49"/>
      <c r="J35" s="49"/>
    </row>
    <row r="36" spans="1:10" ht="19.5" customHeight="1">
      <c r="A36" s="49"/>
      <c r="B36" s="49"/>
      <c r="C36" s="49"/>
      <c r="D36" s="49"/>
      <c r="E36" s="49"/>
      <c r="F36" s="49"/>
      <c r="G36" s="49"/>
      <c r="H36" s="49"/>
      <c r="I36" s="49"/>
      <c r="J36" s="49"/>
    </row>
    <row r="37" spans="1:9" ht="15.75">
      <c r="A37" s="290" t="str">
        <f>Cover!$A$59</f>
        <v>      Our House Enterprises</v>
      </c>
      <c r="B37" s="214"/>
      <c r="C37" s="212"/>
      <c r="D37" s="212"/>
      <c r="E37" s="212"/>
      <c r="F37" s="212"/>
      <c r="H37" s="291" t="str">
        <f>Cover!$K$59</f>
        <v>(  )</v>
      </c>
      <c r="I37" s="341">
        <f ca="1">NOW()</f>
        <v>41521.57583587963</v>
      </c>
    </row>
    <row r="38" spans="2:10" ht="15.75">
      <c r="B38" s="212"/>
      <c r="C38" s="212"/>
      <c r="D38" s="212"/>
      <c r="E38" s="212"/>
      <c r="F38" s="212"/>
      <c r="G38" s="212"/>
      <c r="H38" s="212"/>
      <c r="I38" s="212"/>
      <c r="J38" s="212"/>
    </row>
    <row r="39" ht="12">
      <c r="E39" s="56"/>
    </row>
  </sheetData>
  <sheetProtection password="BF6D" sheet="1"/>
  <mergeCells count="1">
    <mergeCell ref="A26:I34"/>
  </mergeCells>
  <printOptions/>
  <pageMargins left="0.75" right="0.75" top="0.75" bottom="0.5" header="0.5" footer="0.5"/>
  <pageSetup fitToHeight="1" fitToWidth="1" horizontalDpi="300" verticalDpi="300" orientation="portrait"/>
  <headerFooter alignWithMargins="0">
    <oddFooter>&amp;CPHOTO 1</oddFoot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A1:J39"/>
  <sheetViews>
    <sheetView showGridLines="0" workbookViewId="0" topLeftCell="A16">
      <selection activeCell="A26" sqref="A26:I34"/>
    </sheetView>
  </sheetViews>
  <sheetFormatPr defaultColWidth="8.8515625" defaultRowHeight="12.75"/>
  <cols>
    <col min="1" max="4" width="9.7109375" style="0" customWidth="1"/>
    <col min="5" max="5" width="8.7109375" style="0" customWidth="1"/>
    <col min="6" max="8" width="9.7109375" style="0" customWidth="1"/>
    <col min="9" max="9" width="10.7109375" style="0" customWidth="1"/>
    <col min="10" max="10" width="10.421875" style="0" customWidth="1"/>
  </cols>
  <sheetData>
    <row r="1" spans="1:10" ht="18">
      <c r="A1" s="209" t="s">
        <v>432</v>
      </c>
      <c r="B1" s="210"/>
      <c r="C1" s="210"/>
      <c r="D1" s="210"/>
      <c r="E1" s="49"/>
      <c r="F1" s="210" t="s">
        <v>259</v>
      </c>
      <c r="G1" s="49"/>
      <c r="H1" s="49"/>
      <c r="I1" s="210"/>
      <c r="J1" s="49"/>
    </row>
    <row r="2" spans="1:10" ht="9.75" customHeight="1">
      <c r="A2" s="49"/>
      <c r="B2" s="49"/>
      <c r="C2" s="49"/>
      <c r="D2" s="49"/>
      <c r="E2" s="49"/>
      <c r="F2" s="49"/>
      <c r="G2" s="49"/>
      <c r="H2" s="49"/>
      <c r="I2" s="49"/>
      <c r="J2" s="49"/>
    </row>
    <row r="3" spans="1:10" ht="18">
      <c r="A3" s="179" t="s">
        <v>433</v>
      </c>
      <c r="C3" s="49"/>
      <c r="D3" s="49"/>
      <c r="E3" s="49"/>
      <c r="F3" s="49"/>
      <c r="G3" s="49"/>
      <c r="H3" s="49"/>
      <c r="I3" s="49"/>
      <c r="J3" s="49"/>
    </row>
    <row r="4" spans="1:10" ht="15.75">
      <c r="A4" s="49"/>
      <c r="B4" s="49"/>
      <c r="C4" s="49"/>
      <c r="D4" s="49"/>
      <c r="E4" s="49"/>
      <c r="F4" s="49"/>
      <c r="G4" s="49"/>
      <c r="H4" s="49"/>
      <c r="I4" s="49"/>
      <c r="J4" s="49"/>
    </row>
    <row r="5" spans="1:10" ht="18">
      <c r="A5" s="295">
        <f>Cover!$D$20</f>
        <v>0</v>
      </c>
      <c r="B5" s="295"/>
      <c r="C5" s="295"/>
      <c r="D5" s="295"/>
      <c r="E5" s="295"/>
      <c r="F5" s="295"/>
      <c r="G5" s="295"/>
      <c r="H5" s="295"/>
      <c r="I5" s="295"/>
      <c r="J5" s="289"/>
    </row>
    <row r="6" ht="18">
      <c r="J6" s="211"/>
    </row>
    <row r="7" spans="1:9" ht="18">
      <c r="A7" s="295" t="str">
        <f>Cover!$A$17</f>
        <v>USE ARROW TO THE RIGHT TO SELECT</v>
      </c>
      <c r="B7" s="295"/>
      <c r="C7" s="295"/>
      <c r="D7" s="295"/>
      <c r="E7" s="295"/>
      <c r="F7" s="295"/>
      <c r="G7" s="295"/>
      <c r="H7" s="295"/>
      <c r="I7" s="295"/>
    </row>
    <row r="8" spans="1:10" ht="15.75">
      <c r="A8" s="49"/>
      <c r="B8" s="49"/>
      <c r="C8" s="49"/>
      <c r="D8" s="49"/>
      <c r="E8" s="49"/>
      <c r="F8" s="49"/>
      <c r="G8" s="49"/>
      <c r="H8" s="49"/>
      <c r="I8" s="49"/>
      <c r="J8" s="49"/>
    </row>
    <row r="9" spans="2:10" ht="15.75">
      <c r="B9" s="212"/>
      <c r="C9" s="212"/>
      <c r="D9" s="212"/>
      <c r="E9" s="212"/>
      <c r="F9" s="212"/>
      <c r="G9" s="212"/>
      <c r="H9" s="212"/>
      <c r="I9" s="212"/>
      <c r="J9" s="212"/>
    </row>
    <row r="10" spans="1:10" ht="21.75" customHeight="1">
      <c r="A10" s="342" t="s">
        <v>436</v>
      </c>
      <c r="B10" s="342"/>
      <c r="C10" s="342"/>
      <c r="D10" s="342"/>
      <c r="E10" s="342"/>
      <c r="F10" s="342"/>
      <c r="G10" s="342"/>
      <c r="H10" s="342"/>
      <c r="I10" s="342"/>
      <c r="J10" s="212"/>
    </row>
    <row r="11" spans="1:10" ht="19.5" customHeight="1">
      <c r="A11" s="49"/>
      <c r="B11" s="49"/>
      <c r="C11" s="49"/>
      <c r="D11" s="49"/>
      <c r="E11" s="49"/>
      <c r="F11" s="49"/>
      <c r="G11" s="49"/>
      <c r="H11" s="49"/>
      <c r="I11" s="49"/>
      <c r="J11" s="49"/>
    </row>
    <row r="12" spans="2:10" ht="24" customHeight="1">
      <c r="B12" s="213"/>
      <c r="C12" s="213"/>
      <c r="D12" s="213"/>
      <c r="E12" s="213"/>
      <c r="F12" s="213"/>
      <c r="G12" s="213"/>
      <c r="H12" s="213"/>
      <c r="I12" s="213"/>
      <c r="J12" s="213"/>
    </row>
    <row r="13" spans="1:10" ht="19.5" customHeight="1">
      <c r="A13" s="49"/>
      <c r="B13" s="49"/>
      <c r="C13" s="49"/>
      <c r="D13" s="49"/>
      <c r="E13" s="49"/>
      <c r="F13" s="49"/>
      <c r="G13" s="49"/>
      <c r="H13" s="49"/>
      <c r="I13" s="49"/>
      <c r="J13" s="49"/>
    </row>
    <row r="14" spans="1:10" ht="19.5" customHeight="1">
      <c r="A14" s="49"/>
      <c r="B14" s="49"/>
      <c r="C14" s="49"/>
      <c r="D14" s="49"/>
      <c r="E14" s="49"/>
      <c r="F14" s="49"/>
      <c r="G14" s="49"/>
      <c r="H14" s="49"/>
      <c r="I14" s="49"/>
      <c r="J14" s="49"/>
    </row>
    <row r="15" spans="1:10" ht="19.5" customHeight="1">
      <c r="A15" s="49"/>
      <c r="B15" s="49"/>
      <c r="C15" s="49"/>
      <c r="D15" s="49"/>
      <c r="E15" s="49"/>
      <c r="F15" s="49"/>
      <c r="G15" s="49"/>
      <c r="H15" s="49"/>
      <c r="I15" s="49"/>
      <c r="J15" s="49"/>
    </row>
    <row r="16" spans="1:10" ht="19.5" customHeight="1">
      <c r="A16" s="49"/>
      <c r="B16" s="49"/>
      <c r="C16" s="49"/>
      <c r="D16" s="49"/>
      <c r="E16" s="49"/>
      <c r="F16" s="49"/>
      <c r="G16" s="49"/>
      <c r="H16" s="49"/>
      <c r="I16" s="49"/>
      <c r="J16" s="49"/>
    </row>
    <row r="17" spans="1:10" ht="19.5" customHeight="1">
      <c r="A17" s="49"/>
      <c r="B17" s="49"/>
      <c r="C17" s="49"/>
      <c r="D17" s="49"/>
      <c r="E17" s="49"/>
      <c r="F17" s="49"/>
      <c r="G17" s="49"/>
      <c r="H17" s="49"/>
      <c r="I17" s="49"/>
      <c r="J17" s="49"/>
    </row>
    <row r="18" spans="1:10" ht="19.5" customHeight="1">
      <c r="A18" s="49"/>
      <c r="B18" s="49"/>
      <c r="C18" s="49"/>
      <c r="D18" s="49"/>
      <c r="E18" s="49"/>
      <c r="F18" s="49"/>
      <c r="G18" s="49"/>
      <c r="H18" s="49"/>
      <c r="I18" s="49"/>
      <c r="J18" s="49"/>
    </row>
    <row r="19" spans="1:10" ht="19.5" customHeight="1">
      <c r="A19" s="294" t="s">
        <v>435</v>
      </c>
      <c r="B19" s="294"/>
      <c r="C19" s="294"/>
      <c r="D19" s="294"/>
      <c r="E19" s="294"/>
      <c r="F19" s="294"/>
      <c r="G19" s="294"/>
      <c r="H19" s="294"/>
      <c r="I19" s="294"/>
      <c r="J19" s="49"/>
    </row>
    <row r="20" spans="1:10" ht="19.5" customHeight="1">
      <c r="A20" s="49"/>
      <c r="B20" s="49"/>
      <c r="C20" s="49"/>
      <c r="D20" s="49"/>
      <c r="E20" s="49"/>
      <c r="F20" s="49"/>
      <c r="G20" s="49"/>
      <c r="H20" s="49"/>
      <c r="I20" s="49"/>
      <c r="J20" s="49"/>
    </row>
    <row r="21" spans="1:10" ht="19.5" customHeight="1">
      <c r="A21" s="49"/>
      <c r="B21" s="49"/>
      <c r="C21" s="49"/>
      <c r="D21" s="49"/>
      <c r="E21" s="49"/>
      <c r="F21" s="49"/>
      <c r="G21" s="49"/>
      <c r="H21" s="49"/>
      <c r="I21" s="49"/>
      <c r="J21" s="49"/>
    </row>
    <row r="22" spans="1:10" ht="19.5" customHeight="1">
      <c r="A22" s="49"/>
      <c r="B22" s="49"/>
      <c r="C22" s="49"/>
      <c r="D22" s="49"/>
      <c r="E22" s="49"/>
      <c r="F22" s="49"/>
      <c r="G22" s="49"/>
      <c r="H22" s="49"/>
      <c r="I22" s="49"/>
      <c r="J22" s="49"/>
    </row>
    <row r="23" ht="19.5" customHeight="1">
      <c r="J23" s="212"/>
    </row>
    <row r="24" spans="1:10" ht="19.5" customHeight="1">
      <c r="A24" s="49"/>
      <c r="B24" s="49"/>
      <c r="C24" s="49"/>
      <c r="D24" s="49"/>
      <c r="E24" s="49"/>
      <c r="F24" s="49"/>
      <c r="G24" s="49"/>
      <c r="H24" s="49"/>
      <c r="I24" s="49"/>
      <c r="J24" s="49"/>
    </row>
    <row r="25" spans="1:10" ht="19.5" customHeight="1" thickBot="1">
      <c r="A25" s="49"/>
      <c r="B25" s="49"/>
      <c r="C25" s="49"/>
      <c r="D25" s="49"/>
      <c r="E25" s="49"/>
      <c r="F25" s="49"/>
      <c r="G25" s="49"/>
      <c r="H25" s="49"/>
      <c r="I25" s="49"/>
      <c r="J25" s="49"/>
    </row>
    <row r="26" spans="1:10" ht="19.5" customHeight="1">
      <c r="A26" s="517" t="s">
        <v>564</v>
      </c>
      <c r="B26" s="518"/>
      <c r="C26" s="518"/>
      <c r="D26" s="518"/>
      <c r="E26" s="518"/>
      <c r="F26" s="518"/>
      <c r="G26" s="518"/>
      <c r="H26" s="518"/>
      <c r="I26" s="519"/>
      <c r="J26" s="445" t="s">
        <v>563</v>
      </c>
    </row>
    <row r="27" spans="1:10" ht="19.5" customHeight="1">
      <c r="A27" s="520"/>
      <c r="B27" s="521"/>
      <c r="C27" s="521"/>
      <c r="D27" s="521"/>
      <c r="E27" s="521"/>
      <c r="F27" s="521"/>
      <c r="G27" s="521"/>
      <c r="H27" s="521"/>
      <c r="I27" s="522"/>
      <c r="J27" s="445" t="s">
        <v>563</v>
      </c>
    </row>
    <row r="28" spans="1:10" ht="19.5" customHeight="1">
      <c r="A28" s="520"/>
      <c r="B28" s="521"/>
      <c r="C28" s="521"/>
      <c r="D28" s="521"/>
      <c r="E28" s="521"/>
      <c r="F28" s="521"/>
      <c r="G28" s="521"/>
      <c r="H28" s="521"/>
      <c r="I28" s="522"/>
      <c r="J28" s="445" t="s">
        <v>563</v>
      </c>
    </row>
    <row r="29" spans="1:10" ht="19.5" customHeight="1">
      <c r="A29" s="520"/>
      <c r="B29" s="521"/>
      <c r="C29" s="521"/>
      <c r="D29" s="521"/>
      <c r="E29" s="521"/>
      <c r="F29" s="521"/>
      <c r="G29" s="521"/>
      <c r="H29" s="521"/>
      <c r="I29" s="522"/>
      <c r="J29" s="445" t="s">
        <v>563</v>
      </c>
    </row>
    <row r="30" spans="1:10" ht="19.5" customHeight="1">
      <c r="A30" s="520"/>
      <c r="B30" s="521"/>
      <c r="C30" s="521"/>
      <c r="D30" s="521"/>
      <c r="E30" s="521"/>
      <c r="F30" s="521"/>
      <c r="G30" s="521"/>
      <c r="H30" s="521"/>
      <c r="I30" s="522"/>
      <c r="J30" s="445" t="s">
        <v>563</v>
      </c>
    </row>
    <row r="31" spans="1:10" ht="19.5" customHeight="1">
      <c r="A31" s="520"/>
      <c r="B31" s="521"/>
      <c r="C31" s="521"/>
      <c r="D31" s="521"/>
      <c r="E31" s="521"/>
      <c r="F31" s="521"/>
      <c r="G31" s="521"/>
      <c r="H31" s="521"/>
      <c r="I31" s="522"/>
      <c r="J31" s="445" t="s">
        <v>563</v>
      </c>
    </row>
    <row r="32" spans="1:10" ht="19.5" customHeight="1">
      <c r="A32" s="520"/>
      <c r="B32" s="521"/>
      <c r="C32" s="521"/>
      <c r="D32" s="521"/>
      <c r="E32" s="521"/>
      <c r="F32" s="521"/>
      <c r="G32" s="521"/>
      <c r="H32" s="521"/>
      <c r="I32" s="522"/>
      <c r="J32" s="445" t="s">
        <v>563</v>
      </c>
    </row>
    <row r="33" spans="1:10" ht="19.5" customHeight="1">
      <c r="A33" s="520"/>
      <c r="B33" s="521"/>
      <c r="C33" s="521"/>
      <c r="D33" s="521"/>
      <c r="E33" s="521"/>
      <c r="F33" s="521"/>
      <c r="G33" s="521"/>
      <c r="H33" s="521"/>
      <c r="I33" s="522"/>
      <c r="J33" s="445" t="s">
        <v>563</v>
      </c>
    </row>
    <row r="34" spans="1:10" ht="19.5" customHeight="1" thickBot="1">
      <c r="A34" s="523"/>
      <c r="B34" s="524"/>
      <c r="C34" s="524"/>
      <c r="D34" s="524"/>
      <c r="E34" s="524"/>
      <c r="F34" s="524"/>
      <c r="G34" s="524"/>
      <c r="H34" s="524"/>
      <c r="I34" s="525"/>
      <c r="J34" s="445" t="s">
        <v>563</v>
      </c>
    </row>
    <row r="35" spans="1:10" ht="19.5" customHeight="1">
      <c r="A35" s="49"/>
      <c r="B35" s="49"/>
      <c r="C35" s="49"/>
      <c r="D35" s="49"/>
      <c r="E35" s="49"/>
      <c r="F35" s="49"/>
      <c r="G35" s="49"/>
      <c r="H35" s="49"/>
      <c r="I35" s="49"/>
      <c r="J35" s="49"/>
    </row>
    <row r="36" spans="1:10" ht="19.5" customHeight="1">
      <c r="A36" s="49"/>
      <c r="B36" s="49"/>
      <c r="C36" s="49"/>
      <c r="D36" s="49"/>
      <c r="E36" s="49"/>
      <c r="F36" s="49"/>
      <c r="G36" s="49"/>
      <c r="H36" s="49"/>
      <c r="I36" s="49"/>
      <c r="J36" s="49"/>
    </row>
    <row r="37" spans="1:9" ht="15.75">
      <c r="A37" s="290" t="str">
        <f>Cover!$A$59</f>
        <v>      Our House Enterprises</v>
      </c>
      <c r="B37" s="214"/>
      <c r="C37" s="212"/>
      <c r="D37" s="212"/>
      <c r="E37" s="212"/>
      <c r="F37" s="212"/>
      <c r="H37" s="291" t="str">
        <f>Cover!$K$59</f>
        <v>(  )</v>
      </c>
      <c r="I37" s="341">
        <f ca="1">NOW()</f>
        <v>41521.57583587963</v>
      </c>
    </row>
    <row r="38" spans="2:10" ht="15.75">
      <c r="B38" s="212"/>
      <c r="C38" s="212"/>
      <c r="D38" s="212"/>
      <c r="E38" s="212"/>
      <c r="F38" s="212"/>
      <c r="G38" s="212"/>
      <c r="H38" s="212"/>
      <c r="I38" s="212"/>
      <c r="J38" s="212"/>
    </row>
    <row r="39" ht="12">
      <c r="E39" s="56"/>
    </row>
  </sheetData>
  <sheetProtection password="BF6D" sheet="1"/>
  <mergeCells count="1">
    <mergeCell ref="A26:I34"/>
  </mergeCells>
  <printOptions/>
  <pageMargins left="0.75" right="0.75" top="0.75" bottom="0.5" header="0.5" footer="0.5"/>
  <pageSetup fitToHeight="1" fitToWidth="1" horizontalDpi="300" verticalDpi="300" orientation="portrait"/>
  <headerFooter alignWithMargins="0">
    <oddFooter>&amp;CPHOTO 2</oddFoot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A1:J39"/>
  <sheetViews>
    <sheetView showGridLines="0" workbookViewId="0" topLeftCell="A16">
      <selection activeCell="A26" sqref="A26:I34"/>
    </sheetView>
  </sheetViews>
  <sheetFormatPr defaultColWidth="8.8515625" defaultRowHeight="12.75"/>
  <cols>
    <col min="1" max="4" width="9.7109375" style="0" customWidth="1"/>
    <col min="5" max="5" width="8.7109375" style="0" customWidth="1"/>
    <col min="6" max="8" width="9.7109375" style="0" customWidth="1"/>
    <col min="9" max="9" width="10.7109375" style="0" customWidth="1"/>
    <col min="10" max="10" width="10.421875" style="0" customWidth="1"/>
  </cols>
  <sheetData>
    <row r="1" spans="1:10" ht="18">
      <c r="A1" s="209" t="s">
        <v>432</v>
      </c>
      <c r="B1" s="210"/>
      <c r="C1" s="210"/>
      <c r="D1" s="210"/>
      <c r="E1" s="49"/>
      <c r="F1" s="210" t="s">
        <v>259</v>
      </c>
      <c r="G1" s="49"/>
      <c r="H1" s="49"/>
      <c r="I1" s="210"/>
      <c r="J1" s="49"/>
    </row>
    <row r="2" spans="1:10" ht="9.75" customHeight="1">
      <c r="A2" s="49"/>
      <c r="B2" s="49"/>
      <c r="C2" s="49"/>
      <c r="D2" s="49"/>
      <c r="E2" s="49"/>
      <c r="F2" s="49"/>
      <c r="G2" s="49"/>
      <c r="H2" s="49"/>
      <c r="I2" s="49"/>
      <c r="J2" s="49"/>
    </row>
    <row r="3" spans="1:10" ht="18">
      <c r="A3" s="179" t="s">
        <v>433</v>
      </c>
      <c r="C3" s="49"/>
      <c r="D3" s="49"/>
      <c r="E3" s="49"/>
      <c r="F3" s="49"/>
      <c r="G3" s="49"/>
      <c r="H3" s="49"/>
      <c r="I3" s="49"/>
      <c r="J3" s="49"/>
    </row>
    <row r="4" spans="1:10" ht="15.75">
      <c r="A4" s="49"/>
      <c r="B4" s="49"/>
      <c r="C4" s="49"/>
      <c r="D4" s="49"/>
      <c r="E4" s="49"/>
      <c r="F4" s="49"/>
      <c r="G4" s="49"/>
      <c r="H4" s="49"/>
      <c r="I4" s="49"/>
      <c r="J4" s="49"/>
    </row>
    <row r="5" spans="1:10" ht="18">
      <c r="A5" s="295">
        <f>Cover!$D$20</f>
        <v>0</v>
      </c>
      <c r="B5" s="295"/>
      <c r="C5" s="295"/>
      <c r="D5" s="295"/>
      <c r="E5" s="295"/>
      <c r="F5" s="295"/>
      <c r="G5" s="295"/>
      <c r="H5" s="295"/>
      <c r="I5" s="295"/>
      <c r="J5" s="289"/>
    </row>
    <row r="6" ht="18">
      <c r="J6" s="211"/>
    </row>
    <row r="7" spans="1:9" ht="18">
      <c r="A7" s="295" t="str">
        <f>Cover!$A$17</f>
        <v>USE ARROW TO THE RIGHT TO SELECT</v>
      </c>
      <c r="B7" s="295"/>
      <c r="C7" s="295"/>
      <c r="D7" s="295"/>
      <c r="E7" s="295"/>
      <c r="F7" s="295"/>
      <c r="G7" s="295"/>
      <c r="H7" s="295"/>
      <c r="I7" s="295"/>
    </row>
    <row r="8" spans="1:10" ht="15.75">
      <c r="A8" s="49"/>
      <c r="B8" s="49"/>
      <c r="C8" s="49"/>
      <c r="D8" s="49"/>
      <c r="E8" s="49"/>
      <c r="F8" s="49"/>
      <c r="G8" s="49"/>
      <c r="H8" s="49"/>
      <c r="I8" s="49"/>
      <c r="J8" s="49"/>
    </row>
    <row r="9" spans="2:10" ht="15.75">
      <c r="B9" s="212"/>
      <c r="C9" s="212"/>
      <c r="D9" s="212"/>
      <c r="E9" s="212"/>
      <c r="F9" s="212"/>
      <c r="G9" s="212"/>
      <c r="H9" s="212"/>
      <c r="I9" s="212"/>
      <c r="J9" s="212"/>
    </row>
    <row r="10" spans="1:10" ht="21.75" customHeight="1">
      <c r="A10" s="342" t="s">
        <v>437</v>
      </c>
      <c r="B10" s="342"/>
      <c r="C10" s="342"/>
      <c r="D10" s="342"/>
      <c r="E10" s="342"/>
      <c r="F10" s="342"/>
      <c r="G10" s="342"/>
      <c r="H10" s="342"/>
      <c r="I10" s="342"/>
      <c r="J10" s="212"/>
    </row>
    <row r="11" spans="1:10" ht="19.5" customHeight="1">
      <c r="A11" s="49"/>
      <c r="B11" s="49"/>
      <c r="C11" s="49"/>
      <c r="D11" s="49"/>
      <c r="E11" s="49"/>
      <c r="F11" s="49"/>
      <c r="G11" s="49"/>
      <c r="H11" s="49"/>
      <c r="I11" s="49"/>
      <c r="J11" s="49"/>
    </row>
    <row r="12" spans="2:10" ht="24" customHeight="1">
      <c r="B12" s="213"/>
      <c r="C12" s="213"/>
      <c r="D12" s="213"/>
      <c r="E12" s="213"/>
      <c r="F12" s="213"/>
      <c r="G12" s="213"/>
      <c r="H12" s="213"/>
      <c r="I12" s="213"/>
      <c r="J12" s="213"/>
    </row>
    <row r="13" spans="1:10" ht="19.5" customHeight="1">
      <c r="A13" s="49"/>
      <c r="B13" s="49"/>
      <c r="C13" s="49"/>
      <c r="D13" s="49"/>
      <c r="E13" s="49"/>
      <c r="F13" s="49"/>
      <c r="G13" s="49"/>
      <c r="H13" s="49"/>
      <c r="I13" s="49"/>
      <c r="J13" s="49"/>
    </row>
    <row r="14" spans="1:10" ht="19.5" customHeight="1">
      <c r="A14" s="49"/>
      <c r="B14" s="49"/>
      <c r="C14" s="49"/>
      <c r="D14" s="49"/>
      <c r="E14" s="49"/>
      <c r="F14" s="49"/>
      <c r="G14" s="49"/>
      <c r="H14" s="49"/>
      <c r="I14" s="49"/>
      <c r="J14" s="49"/>
    </row>
    <row r="15" spans="1:10" ht="19.5" customHeight="1">
      <c r="A15" s="49"/>
      <c r="B15" s="49"/>
      <c r="C15" s="49"/>
      <c r="D15" s="49"/>
      <c r="E15" s="49"/>
      <c r="F15" s="49"/>
      <c r="G15" s="49"/>
      <c r="H15" s="49"/>
      <c r="I15" s="49"/>
      <c r="J15" s="49"/>
    </row>
    <row r="16" spans="1:10" ht="19.5" customHeight="1">
      <c r="A16" s="49"/>
      <c r="B16" s="49"/>
      <c r="C16" s="49"/>
      <c r="D16" s="49"/>
      <c r="E16" s="49"/>
      <c r="F16" s="49"/>
      <c r="G16" s="49"/>
      <c r="H16" s="49"/>
      <c r="I16" s="49"/>
      <c r="J16" s="49"/>
    </row>
    <row r="17" spans="1:10" ht="19.5" customHeight="1">
      <c r="A17" s="49"/>
      <c r="B17" s="49"/>
      <c r="C17" s="49"/>
      <c r="D17" s="49"/>
      <c r="E17" s="49"/>
      <c r="F17" s="49"/>
      <c r="G17" s="49"/>
      <c r="H17" s="49"/>
      <c r="I17" s="49"/>
      <c r="J17" s="49"/>
    </row>
    <row r="18" spans="1:10" ht="19.5" customHeight="1">
      <c r="A18" s="49"/>
      <c r="B18" s="49"/>
      <c r="C18" s="49"/>
      <c r="D18" s="49"/>
      <c r="E18" s="49"/>
      <c r="F18" s="49"/>
      <c r="G18" s="49"/>
      <c r="H18" s="49"/>
      <c r="I18" s="49"/>
      <c r="J18" s="49"/>
    </row>
    <row r="19" spans="1:10" ht="19.5" customHeight="1">
      <c r="A19" s="294" t="s">
        <v>435</v>
      </c>
      <c r="B19" s="294"/>
      <c r="C19" s="294"/>
      <c r="D19" s="294"/>
      <c r="E19" s="294"/>
      <c r="F19" s="294"/>
      <c r="G19" s="294"/>
      <c r="H19" s="294"/>
      <c r="I19" s="294"/>
      <c r="J19" s="49"/>
    </row>
    <row r="20" spans="1:10" ht="19.5" customHeight="1">
      <c r="A20" s="49"/>
      <c r="B20" s="49"/>
      <c r="C20" s="49"/>
      <c r="D20" s="49"/>
      <c r="E20" s="49"/>
      <c r="F20" s="49"/>
      <c r="G20" s="49"/>
      <c r="H20" s="49"/>
      <c r="I20" s="49"/>
      <c r="J20" s="49"/>
    </row>
    <row r="21" spans="1:10" ht="19.5" customHeight="1">
      <c r="A21" s="49"/>
      <c r="B21" s="49"/>
      <c r="C21" s="49"/>
      <c r="D21" s="49"/>
      <c r="E21" s="49"/>
      <c r="F21" s="49"/>
      <c r="G21" s="49"/>
      <c r="H21" s="49"/>
      <c r="I21" s="49"/>
      <c r="J21" s="49"/>
    </row>
    <row r="22" spans="1:10" ht="19.5" customHeight="1">
      <c r="A22" s="49"/>
      <c r="B22" s="49"/>
      <c r="C22" s="49"/>
      <c r="D22" s="49"/>
      <c r="E22" s="49"/>
      <c r="F22" s="49"/>
      <c r="G22" s="49"/>
      <c r="H22" s="49"/>
      <c r="I22" s="49"/>
      <c r="J22" s="49"/>
    </row>
    <row r="23" ht="19.5" customHeight="1">
      <c r="J23" s="212"/>
    </row>
    <row r="24" spans="1:10" ht="19.5" customHeight="1">
      <c r="A24" s="49"/>
      <c r="B24" s="49"/>
      <c r="C24" s="49"/>
      <c r="D24" s="49"/>
      <c r="E24" s="49"/>
      <c r="F24" s="49"/>
      <c r="G24" s="49"/>
      <c r="H24" s="49"/>
      <c r="I24" s="49"/>
      <c r="J24" s="49"/>
    </row>
    <row r="25" spans="1:10" ht="19.5" customHeight="1" thickBot="1">
      <c r="A25" s="49"/>
      <c r="B25" s="49"/>
      <c r="C25" s="49"/>
      <c r="D25" s="49"/>
      <c r="E25" s="49"/>
      <c r="F25" s="49"/>
      <c r="G25" s="49"/>
      <c r="H25" s="49"/>
      <c r="I25" s="49"/>
      <c r="J25" s="49"/>
    </row>
    <row r="26" spans="1:10" ht="19.5" customHeight="1">
      <c r="A26" s="517" t="s">
        <v>564</v>
      </c>
      <c r="B26" s="518"/>
      <c r="C26" s="518"/>
      <c r="D26" s="518"/>
      <c r="E26" s="518"/>
      <c r="F26" s="518"/>
      <c r="G26" s="518"/>
      <c r="H26" s="518"/>
      <c r="I26" s="519"/>
      <c r="J26" s="445" t="s">
        <v>563</v>
      </c>
    </row>
    <row r="27" spans="1:10" ht="19.5" customHeight="1">
      <c r="A27" s="520"/>
      <c r="B27" s="521"/>
      <c r="C27" s="521"/>
      <c r="D27" s="521"/>
      <c r="E27" s="521"/>
      <c r="F27" s="521"/>
      <c r="G27" s="521"/>
      <c r="H27" s="521"/>
      <c r="I27" s="522"/>
      <c r="J27" s="445" t="s">
        <v>563</v>
      </c>
    </row>
    <row r="28" spans="1:10" ht="19.5" customHeight="1">
      <c r="A28" s="520"/>
      <c r="B28" s="521"/>
      <c r="C28" s="521"/>
      <c r="D28" s="521"/>
      <c r="E28" s="521"/>
      <c r="F28" s="521"/>
      <c r="G28" s="521"/>
      <c r="H28" s="521"/>
      <c r="I28" s="522"/>
      <c r="J28" s="445" t="s">
        <v>563</v>
      </c>
    </row>
    <row r="29" spans="1:10" ht="19.5" customHeight="1">
      <c r="A29" s="520"/>
      <c r="B29" s="521"/>
      <c r="C29" s="521"/>
      <c r="D29" s="521"/>
      <c r="E29" s="521"/>
      <c r="F29" s="521"/>
      <c r="G29" s="521"/>
      <c r="H29" s="521"/>
      <c r="I29" s="522"/>
      <c r="J29" s="445" t="s">
        <v>563</v>
      </c>
    </row>
    <row r="30" spans="1:10" ht="19.5" customHeight="1">
      <c r="A30" s="520"/>
      <c r="B30" s="521"/>
      <c r="C30" s="521"/>
      <c r="D30" s="521"/>
      <c r="E30" s="521"/>
      <c r="F30" s="521"/>
      <c r="G30" s="521"/>
      <c r="H30" s="521"/>
      <c r="I30" s="522"/>
      <c r="J30" s="445" t="s">
        <v>563</v>
      </c>
    </row>
    <row r="31" spans="1:10" ht="19.5" customHeight="1">
      <c r="A31" s="520"/>
      <c r="B31" s="521"/>
      <c r="C31" s="521"/>
      <c r="D31" s="521"/>
      <c r="E31" s="521"/>
      <c r="F31" s="521"/>
      <c r="G31" s="521"/>
      <c r="H31" s="521"/>
      <c r="I31" s="522"/>
      <c r="J31" s="445" t="s">
        <v>563</v>
      </c>
    </row>
    <row r="32" spans="1:10" ht="19.5" customHeight="1">
      <c r="A32" s="520"/>
      <c r="B32" s="521"/>
      <c r="C32" s="521"/>
      <c r="D32" s="521"/>
      <c r="E32" s="521"/>
      <c r="F32" s="521"/>
      <c r="G32" s="521"/>
      <c r="H32" s="521"/>
      <c r="I32" s="522"/>
      <c r="J32" s="445" t="s">
        <v>563</v>
      </c>
    </row>
    <row r="33" spans="1:10" ht="19.5" customHeight="1">
      <c r="A33" s="520"/>
      <c r="B33" s="521"/>
      <c r="C33" s="521"/>
      <c r="D33" s="521"/>
      <c r="E33" s="521"/>
      <c r="F33" s="521"/>
      <c r="G33" s="521"/>
      <c r="H33" s="521"/>
      <c r="I33" s="522"/>
      <c r="J33" s="445" t="s">
        <v>563</v>
      </c>
    </row>
    <row r="34" spans="1:10" ht="19.5" customHeight="1" thickBot="1">
      <c r="A34" s="523"/>
      <c r="B34" s="524"/>
      <c r="C34" s="524"/>
      <c r="D34" s="524"/>
      <c r="E34" s="524"/>
      <c r="F34" s="524"/>
      <c r="G34" s="524"/>
      <c r="H34" s="524"/>
      <c r="I34" s="525"/>
      <c r="J34" s="445" t="s">
        <v>563</v>
      </c>
    </row>
    <row r="35" spans="1:10" ht="19.5" customHeight="1">
      <c r="A35" s="49"/>
      <c r="B35" s="49"/>
      <c r="C35" s="49"/>
      <c r="D35" s="49"/>
      <c r="E35" s="49"/>
      <c r="F35" s="49"/>
      <c r="G35" s="49"/>
      <c r="H35" s="49"/>
      <c r="I35" s="49"/>
      <c r="J35" s="49"/>
    </row>
    <row r="36" spans="1:10" ht="19.5" customHeight="1">
      <c r="A36" s="49"/>
      <c r="B36" s="49"/>
      <c r="C36" s="49"/>
      <c r="D36" s="49"/>
      <c r="E36" s="49"/>
      <c r="F36" s="49"/>
      <c r="G36" s="49"/>
      <c r="H36" s="49"/>
      <c r="I36" s="49"/>
      <c r="J36" s="49"/>
    </row>
    <row r="37" spans="1:9" ht="15.75">
      <c r="A37" s="290" t="str">
        <f>Cover!$A$59</f>
        <v>      Our House Enterprises</v>
      </c>
      <c r="B37" s="214"/>
      <c r="C37" s="212"/>
      <c r="D37" s="212"/>
      <c r="E37" s="212"/>
      <c r="F37" s="212"/>
      <c r="H37" s="291" t="str">
        <f>Cover!$K$59</f>
        <v>(  )</v>
      </c>
      <c r="I37" s="341">
        <f ca="1">NOW()</f>
        <v>41521.57583587963</v>
      </c>
    </row>
    <row r="38" spans="2:10" ht="15.75">
      <c r="B38" s="212"/>
      <c r="C38" s="212"/>
      <c r="D38" s="212"/>
      <c r="E38" s="212"/>
      <c r="F38" s="212"/>
      <c r="G38" s="212"/>
      <c r="H38" s="212"/>
      <c r="I38" s="212"/>
      <c r="J38" s="212"/>
    </row>
    <row r="39" ht="12">
      <c r="E39" s="56"/>
    </row>
  </sheetData>
  <sheetProtection password="BF6D" sheet="1"/>
  <mergeCells count="1">
    <mergeCell ref="A26:I34"/>
  </mergeCells>
  <printOptions/>
  <pageMargins left="0.75" right="0.75" top="0.75" bottom="0.5" header="0.5" footer="0.5"/>
  <pageSetup fitToHeight="1" fitToWidth="1" horizontalDpi="300" verticalDpi="300" orientation="portrait"/>
  <headerFooter alignWithMargins="0">
    <oddFooter>&amp;CPHOTO 3</oddFoot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A1:J39"/>
  <sheetViews>
    <sheetView showGridLines="0" workbookViewId="0" topLeftCell="A13">
      <selection activeCell="A26" sqref="A26:I34"/>
    </sheetView>
  </sheetViews>
  <sheetFormatPr defaultColWidth="8.8515625" defaultRowHeight="12.75"/>
  <cols>
    <col min="1" max="4" width="9.7109375" style="0" customWidth="1"/>
    <col min="5" max="5" width="8.7109375" style="0" customWidth="1"/>
    <col min="6" max="8" width="9.7109375" style="0" customWidth="1"/>
    <col min="9" max="9" width="10.7109375" style="0" customWidth="1"/>
    <col min="10" max="10" width="10.421875" style="0" customWidth="1"/>
  </cols>
  <sheetData>
    <row r="1" spans="1:10" ht="18">
      <c r="A1" s="209" t="s">
        <v>432</v>
      </c>
      <c r="B1" s="210"/>
      <c r="C1" s="210"/>
      <c r="D1" s="210"/>
      <c r="E1" s="49"/>
      <c r="F1" s="210" t="s">
        <v>259</v>
      </c>
      <c r="G1" s="49"/>
      <c r="H1" s="49"/>
      <c r="I1" s="210"/>
      <c r="J1" s="49"/>
    </row>
    <row r="2" spans="1:10" ht="9.75" customHeight="1">
      <c r="A2" s="49"/>
      <c r="B2" s="49"/>
      <c r="C2" s="49"/>
      <c r="D2" s="49"/>
      <c r="E2" s="49"/>
      <c r="F2" s="49"/>
      <c r="G2" s="49"/>
      <c r="H2" s="49"/>
      <c r="I2" s="49"/>
      <c r="J2" s="49"/>
    </row>
    <row r="3" spans="1:10" ht="18">
      <c r="A3" s="179" t="s">
        <v>433</v>
      </c>
      <c r="C3" s="49"/>
      <c r="D3" s="49"/>
      <c r="E3" s="49"/>
      <c r="F3" s="49"/>
      <c r="G3" s="49"/>
      <c r="H3" s="49"/>
      <c r="I3" s="49"/>
      <c r="J3" s="49"/>
    </row>
    <row r="4" spans="1:10" ht="15.75">
      <c r="A4" s="49"/>
      <c r="B4" s="49"/>
      <c r="C4" s="49"/>
      <c r="D4" s="49"/>
      <c r="E4" s="49"/>
      <c r="F4" s="49"/>
      <c r="G4" s="49"/>
      <c r="H4" s="49"/>
      <c r="I4" s="49"/>
      <c r="J4" s="49"/>
    </row>
    <row r="5" spans="1:10" ht="18">
      <c r="A5" s="295">
        <f>Cover!$D$20</f>
        <v>0</v>
      </c>
      <c r="B5" s="295"/>
      <c r="C5" s="295"/>
      <c r="D5" s="295"/>
      <c r="E5" s="295"/>
      <c r="F5" s="295"/>
      <c r="G5" s="295"/>
      <c r="H5" s="295"/>
      <c r="I5" s="295"/>
      <c r="J5" s="289"/>
    </row>
    <row r="6" ht="18">
      <c r="J6" s="211"/>
    </row>
    <row r="7" spans="1:9" ht="18">
      <c r="A7" s="295" t="str">
        <f>Cover!$A$17</f>
        <v>USE ARROW TO THE RIGHT TO SELECT</v>
      </c>
      <c r="B7" s="295"/>
      <c r="C7" s="295"/>
      <c r="D7" s="295"/>
      <c r="E7" s="295"/>
      <c r="F7" s="295"/>
      <c r="G7" s="295"/>
      <c r="H7" s="295"/>
      <c r="I7" s="295"/>
    </row>
    <row r="8" spans="1:10" ht="15.75">
      <c r="A8" s="49"/>
      <c r="B8" s="49"/>
      <c r="C8" s="49"/>
      <c r="D8" s="49"/>
      <c r="E8" s="49"/>
      <c r="F8" s="49"/>
      <c r="G8" s="49"/>
      <c r="H8" s="49"/>
      <c r="I8" s="49"/>
      <c r="J8" s="49"/>
    </row>
    <row r="9" spans="2:10" ht="15.75">
      <c r="B9" s="212"/>
      <c r="C9" s="212"/>
      <c r="D9" s="212"/>
      <c r="E9" s="212"/>
      <c r="F9" s="212"/>
      <c r="G9" s="212"/>
      <c r="H9" s="212"/>
      <c r="I9" s="212"/>
      <c r="J9" s="212"/>
    </row>
    <row r="10" spans="1:10" ht="21.75" customHeight="1">
      <c r="A10" s="342" t="s">
        <v>438</v>
      </c>
      <c r="B10" s="342"/>
      <c r="C10" s="342"/>
      <c r="D10" s="342"/>
      <c r="E10" s="342"/>
      <c r="F10" s="342"/>
      <c r="G10" s="342"/>
      <c r="H10" s="342"/>
      <c r="I10" s="342"/>
      <c r="J10" s="212"/>
    </row>
    <row r="11" spans="1:10" ht="19.5" customHeight="1">
      <c r="A11" s="49"/>
      <c r="B11" s="49"/>
      <c r="C11" s="49"/>
      <c r="D11" s="49"/>
      <c r="E11" s="49"/>
      <c r="F11" s="49"/>
      <c r="G11" s="49"/>
      <c r="H11" s="49"/>
      <c r="I11" s="49"/>
      <c r="J11" s="49"/>
    </row>
    <row r="12" spans="2:10" ht="24" customHeight="1">
      <c r="B12" s="213"/>
      <c r="C12" s="213"/>
      <c r="D12" s="213"/>
      <c r="E12" s="213"/>
      <c r="F12" s="213"/>
      <c r="G12" s="213"/>
      <c r="H12" s="213"/>
      <c r="I12" s="213"/>
      <c r="J12" s="213"/>
    </row>
    <row r="13" spans="1:10" ht="19.5" customHeight="1">
      <c r="A13" s="49"/>
      <c r="B13" s="49"/>
      <c r="C13" s="49"/>
      <c r="D13" s="49"/>
      <c r="E13" s="49"/>
      <c r="F13" s="49"/>
      <c r="G13" s="49"/>
      <c r="H13" s="49"/>
      <c r="I13" s="49"/>
      <c r="J13" s="49"/>
    </row>
    <row r="14" spans="1:10" ht="19.5" customHeight="1">
      <c r="A14" s="49"/>
      <c r="B14" s="49"/>
      <c r="C14" s="49"/>
      <c r="D14" s="49"/>
      <c r="E14" s="49"/>
      <c r="F14" s="49"/>
      <c r="G14" s="49"/>
      <c r="H14" s="49"/>
      <c r="I14" s="49"/>
      <c r="J14" s="49"/>
    </row>
    <row r="15" spans="1:10" ht="19.5" customHeight="1">
      <c r="A15" s="49"/>
      <c r="B15" s="49"/>
      <c r="C15" s="49"/>
      <c r="D15" s="49"/>
      <c r="E15" s="49"/>
      <c r="F15" s="49"/>
      <c r="G15" s="49"/>
      <c r="H15" s="49"/>
      <c r="I15" s="49"/>
      <c r="J15" s="49"/>
    </row>
    <row r="16" spans="1:10" ht="19.5" customHeight="1">
      <c r="A16" s="49"/>
      <c r="B16" s="49"/>
      <c r="C16" s="49"/>
      <c r="D16" s="49"/>
      <c r="E16" s="49"/>
      <c r="F16" s="49"/>
      <c r="G16" s="49"/>
      <c r="H16" s="49"/>
      <c r="I16" s="49"/>
      <c r="J16" s="49"/>
    </row>
    <row r="17" spans="1:10" ht="19.5" customHeight="1">
      <c r="A17" s="49"/>
      <c r="B17" s="49"/>
      <c r="C17" s="49"/>
      <c r="D17" s="49"/>
      <c r="E17" s="49"/>
      <c r="F17" s="49"/>
      <c r="G17" s="49"/>
      <c r="H17" s="49"/>
      <c r="I17" s="49"/>
      <c r="J17" s="49"/>
    </row>
    <row r="18" spans="1:10" ht="19.5" customHeight="1">
      <c r="A18" s="49"/>
      <c r="B18" s="49"/>
      <c r="C18" s="49"/>
      <c r="D18" s="49"/>
      <c r="E18" s="49"/>
      <c r="F18" s="49"/>
      <c r="G18" s="49"/>
      <c r="H18" s="49"/>
      <c r="I18" s="49"/>
      <c r="J18" s="49"/>
    </row>
    <row r="19" spans="1:10" ht="19.5" customHeight="1">
      <c r="A19" s="294" t="s">
        <v>435</v>
      </c>
      <c r="B19" s="294"/>
      <c r="C19" s="294"/>
      <c r="D19" s="294"/>
      <c r="E19" s="294"/>
      <c r="F19" s="294"/>
      <c r="G19" s="294"/>
      <c r="H19" s="294"/>
      <c r="I19" s="294"/>
      <c r="J19" s="49"/>
    </row>
    <row r="20" spans="1:10" ht="19.5" customHeight="1">
      <c r="A20" s="49"/>
      <c r="B20" s="49"/>
      <c r="C20" s="49"/>
      <c r="D20" s="49"/>
      <c r="E20" s="49"/>
      <c r="F20" s="49"/>
      <c r="G20" s="49"/>
      <c r="H20" s="49"/>
      <c r="I20" s="49"/>
      <c r="J20" s="49"/>
    </row>
    <row r="21" spans="1:10" ht="19.5" customHeight="1">
      <c r="A21" s="49"/>
      <c r="B21" s="49"/>
      <c r="C21" s="49"/>
      <c r="D21" s="49"/>
      <c r="E21" s="49"/>
      <c r="F21" s="49"/>
      <c r="G21" s="49"/>
      <c r="H21" s="49"/>
      <c r="I21" s="49"/>
      <c r="J21" s="49"/>
    </row>
    <row r="22" spans="1:10" ht="19.5" customHeight="1">
      <c r="A22" s="49"/>
      <c r="B22" s="49"/>
      <c r="C22" s="49"/>
      <c r="D22" s="49"/>
      <c r="E22" s="49"/>
      <c r="F22" s="49"/>
      <c r="G22" s="49"/>
      <c r="H22" s="49"/>
      <c r="I22" s="49"/>
      <c r="J22" s="49"/>
    </row>
    <row r="23" ht="19.5" customHeight="1">
      <c r="J23" s="212"/>
    </row>
    <row r="24" spans="1:10" ht="19.5" customHeight="1">
      <c r="A24" s="49"/>
      <c r="B24" s="49"/>
      <c r="C24" s="49"/>
      <c r="D24" s="49"/>
      <c r="E24" s="49"/>
      <c r="F24" s="49"/>
      <c r="G24" s="49"/>
      <c r="H24" s="49"/>
      <c r="I24" s="49"/>
      <c r="J24" s="49"/>
    </row>
    <row r="25" spans="1:10" ht="19.5" customHeight="1" thickBot="1">
      <c r="A25" s="49"/>
      <c r="B25" s="49"/>
      <c r="C25" s="49"/>
      <c r="D25" s="49"/>
      <c r="E25" s="49"/>
      <c r="F25" s="49"/>
      <c r="G25" s="49"/>
      <c r="H25" s="49"/>
      <c r="I25" s="49"/>
      <c r="J25" s="49"/>
    </row>
    <row r="26" spans="1:10" ht="19.5" customHeight="1">
      <c r="A26" s="517" t="s">
        <v>564</v>
      </c>
      <c r="B26" s="518"/>
      <c r="C26" s="518"/>
      <c r="D26" s="518"/>
      <c r="E26" s="518"/>
      <c r="F26" s="518"/>
      <c r="G26" s="518"/>
      <c r="H26" s="518"/>
      <c r="I26" s="519"/>
      <c r="J26" s="445" t="s">
        <v>563</v>
      </c>
    </row>
    <row r="27" spans="1:10" ht="19.5" customHeight="1">
      <c r="A27" s="520"/>
      <c r="B27" s="521"/>
      <c r="C27" s="521"/>
      <c r="D27" s="521"/>
      <c r="E27" s="521"/>
      <c r="F27" s="521"/>
      <c r="G27" s="521"/>
      <c r="H27" s="521"/>
      <c r="I27" s="522"/>
      <c r="J27" s="445" t="s">
        <v>563</v>
      </c>
    </row>
    <row r="28" spans="1:10" ht="19.5" customHeight="1">
      <c r="A28" s="520"/>
      <c r="B28" s="521"/>
      <c r="C28" s="521"/>
      <c r="D28" s="521"/>
      <c r="E28" s="521"/>
      <c r="F28" s="521"/>
      <c r="G28" s="521"/>
      <c r="H28" s="521"/>
      <c r="I28" s="522"/>
      <c r="J28" s="445" t="s">
        <v>563</v>
      </c>
    </row>
    <row r="29" spans="1:10" ht="19.5" customHeight="1">
      <c r="A29" s="520"/>
      <c r="B29" s="521"/>
      <c r="C29" s="521"/>
      <c r="D29" s="521"/>
      <c r="E29" s="521"/>
      <c r="F29" s="521"/>
      <c r="G29" s="521"/>
      <c r="H29" s="521"/>
      <c r="I29" s="522"/>
      <c r="J29" s="445" t="s">
        <v>563</v>
      </c>
    </row>
    <row r="30" spans="1:10" ht="19.5" customHeight="1">
      <c r="A30" s="520"/>
      <c r="B30" s="521"/>
      <c r="C30" s="521"/>
      <c r="D30" s="521"/>
      <c r="E30" s="521"/>
      <c r="F30" s="521"/>
      <c r="G30" s="521"/>
      <c r="H30" s="521"/>
      <c r="I30" s="522"/>
      <c r="J30" s="445" t="s">
        <v>563</v>
      </c>
    </row>
    <row r="31" spans="1:10" ht="19.5" customHeight="1">
      <c r="A31" s="520"/>
      <c r="B31" s="521"/>
      <c r="C31" s="521"/>
      <c r="D31" s="521"/>
      <c r="E31" s="521"/>
      <c r="F31" s="521"/>
      <c r="G31" s="521"/>
      <c r="H31" s="521"/>
      <c r="I31" s="522"/>
      <c r="J31" s="445" t="s">
        <v>563</v>
      </c>
    </row>
    <row r="32" spans="1:10" ht="19.5" customHeight="1">
      <c r="A32" s="520"/>
      <c r="B32" s="521"/>
      <c r="C32" s="521"/>
      <c r="D32" s="521"/>
      <c r="E32" s="521"/>
      <c r="F32" s="521"/>
      <c r="G32" s="521"/>
      <c r="H32" s="521"/>
      <c r="I32" s="522"/>
      <c r="J32" s="445" t="s">
        <v>563</v>
      </c>
    </row>
    <row r="33" spans="1:10" ht="19.5" customHeight="1">
      <c r="A33" s="520"/>
      <c r="B33" s="521"/>
      <c r="C33" s="521"/>
      <c r="D33" s="521"/>
      <c r="E33" s="521"/>
      <c r="F33" s="521"/>
      <c r="G33" s="521"/>
      <c r="H33" s="521"/>
      <c r="I33" s="522"/>
      <c r="J33" s="445" t="s">
        <v>563</v>
      </c>
    </row>
    <row r="34" spans="1:10" ht="19.5" customHeight="1" thickBot="1">
      <c r="A34" s="523"/>
      <c r="B34" s="524"/>
      <c r="C34" s="524"/>
      <c r="D34" s="524"/>
      <c r="E34" s="524"/>
      <c r="F34" s="524"/>
      <c r="G34" s="524"/>
      <c r="H34" s="524"/>
      <c r="I34" s="525"/>
      <c r="J34" s="445" t="s">
        <v>563</v>
      </c>
    </row>
    <row r="35" spans="1:10" ht="19.5" customHeight="1">
      <c r="A35" s="49"/>
      <c r="B35" s="49"/>
      <c r="C35" s="49"/>
      <c r="D35" s="49"/>
      <c r="E35" s="49"/>
      <c r="F35" s="49"/>
      <c r="G35" s="49"/>
      <c r="H35" s="49"/>
      <c r="I35" s="49"/>
      <c r="J35" s="49"/>
    </row>
    <row r="36" spans="1:10" ht="19.5" customHeight="1">
      <c r="A36" s="49"/>
      <c r="B36" s="49"/>
      <c r="C36" s="49"/>
      <c r="D36" s="49"/>
      <c r="E36" s="49"/>
      <c r="F36" s="49"/>
      <c r="G36" s="49"/>
      <c r="H36" s="49"/>
      <c r="I36" s="49"/>
      <c r="J36" s="49"/>
    </row>
    <row r="37" spans="1:9" ht="15.75">
      <c r="A37" s="290" t="str">
        <f>Cover!$A$59</f>
        <v>      Our House Enterprises</v>
      </c>
      <c r="B37" s="214"/>
      <c r="C37" s="212"/>
      <c r="D37" s="212"/>
      <c r="E37" s="212"/>
      <c r="F37" s="212"/>
      <c r="H37" s="291" t="str">
        <f>Cover!$K$59</f>
        <v>(  )</v>
      </c>
      <c r="I37" s="341">
        <f ca="1">NOW()</f>
        <v>41521.57583587963</v>
      </c>
    </row>
    <row r="38" spans="2:10" ht="15.75">
      <c r="B38" s="212"/>
      <c r="C38" s="212"/>
      <c r="D38" s="212"/>
      <c r="E38" s="212"/>
      <c r="F38" s="212"/>
      <c r="G38" s="212"/>
      <c r="H38" s="212"/>
      <c r="I38" s="212"/>
      <c r="J38" s="212"/>
    </row>
    <row r="39" ht="12">
      <c r="E39" s="56"/>
    </row>
  </sheetData>
  <sheetProtection password="BF6D" sheet="1"/>
  <mergeCells count="1">
    <mergeCell ref="A26:I34"/>
  </mergeCells>
  <printOptions/>
  <pageMargins left="0.75" right="0.75" top="0.75" bottom="0.5" header="0.5" footer="0.5"/>
  <pageSetup fitToHeight="1" fitToWidth="1" horizontalDpi="300" verticalDpi="300" orientation="portrait"/>
  <headerFooter alignWithMargins="0">
    <oddFooter>&amp;CPHOTO 4</oddFooter>
  </headerFooter>
  <drawing r:id="rId1"/>
</worksheet>
</file>

<file path=xl/worksheets/sheet18.xml><?xml version="1.0" encoding="utf-8"?>
<worksheet xmlns="http://schemas.openxmlformats.org/spreadsheetml/2006/main" xmlns:r="http://schemas.openxmlformats.org/officeDocument/2006/relationships">
  <sheetPr>
    <pageSetUpPr fitToPage="1"/>
  </sheetPr>
  <dimension ref="A1:J39"/>
  <sheetViews>
    <sheetView showGridLines="0" workbookViewId="0" topLeftCell="A10">
      <selection activeCell="A26" sqref="A26:I34"/>
    </sheetView>
  </sheetViews>
  <sheetFormatPr defaultColWidth="8.8515625" defaultRowHeight="12.75"/>
  <cols>
    <col min="1" max="4" width="9.7109375" style="0" customWidth="1"/>
    <col min="5" max="5" width="8.7109375" style="0" customWidth="1"/>
    <col min="6" max="8" width="9.7109375" style="0" customWidth="1"/>
    <col min="9" max="9" width="10.7109375" style="0" customWidth="1"/>
    <col min="10" max="10" width="10.421875" style="0" customWidth="1"/>
  </cols>
  <sheetData>
    <row r="1" spans="1:10" ht="18">
      <c r="A1" s="209" t="s">
        <v>432</v>
      </c>
      <c r="B1" s="210"/>
      <c r="C1" s="210"/>
      <c r="D1" s="210"/>
      <c r="E1" s="49"/>
      <c r="F1" s="210" t="s">
        <v>259</v>
      </c>
      <c r="G1" s="49"/>
      <c r="H1" s="49"/>
      <c r="I1" s="210"/>
      <c r="J1" s="49"/>
    </row>
    <row r="2" spans="1:10" ht="9.75" customHeight="1">
      <c r="A2" s="49"/>
      <c r="B2" s="49"/>
      <c r="C2" s="49"/>
      <c r="D2" s="49"/>
      <c r="E2" s="49"/>
      <c r="F2" s="49"/>
      <c r="G2" s="49"/>
      <c r="H2" s="49"/>
      <c r="I2" s="49"/>
      <c r="J2" s="49"/>
    </row>
    <row r="3" spans="1:10" ht="18">
      <c r="A3" s="179" t="s">
        <v>433</v>
      </c>
      <c r="C3" s="49"/>
      <c r="D3" s="49"/>
      <c r="E3" s="49"/>
      <c r="F3" s="49"/>
      <c r="G3" s="49"/>
      <c r="H3" s="49"/>
      <c r="I3" s="49"/>
      <c r="J3" s="49"/>
    </row>
    <row r="4" spans="1:10" ht="15.75">
      <c r="A4" s="49"/>
      <c r="B4" s="49"/>
      <c r="C4" s="49"/>
      <c r="D4" s="49"/>
      <c r="E4" s="49"/>
      <c r="F4" s="49"/>
      <c r="G4" s="49"/>
      <c r="H4" s="49"/>
      <c r="I4" s="49"/>
      <c r="J4" s="49"/>
    </row>
    <row r="5" spans="1:10" ht="18">
      <c r="A5" s="295">
        <f>Cover!$D$20</f>
        <v>0</v>
      </c>
      <c r="B5" s="295"/>
      <c r="C5" s="295"/>
      <c r="D5" s="295"/>
      <c r="E5" s="295"/>
      <c r="F5" s="295"/>
      <c r="G5" s="295"/>
      <c r="H5" s="295"/>
      <c r="I5" s="295"/>
      <c r="J5" s="289"/>
    </row>
    <row r="6" ht="18">
      <c r="J6" s="211"/>
    </row>
    <row r="7" spans="1:9" ht="18">
      <c r="A7" s="295" t="str">
        <f>Cover!$A$17</f>
        <v>USE ARROW TO THE RIGHT TO SELECT</v>
      </c>
      <c r="B7" s="295"/>
      <c r="C7" s="295"/>
      <c r="D7" s="295"/>
      <c r="E7" s="295"/>
      <c r="F7" s="295"/>
      <c r="G7" s="295"/>
      <c r="H7" s="295"/>
      <c r="I7" s="295"/>
    </row>
    <row r="8" spans="1:10" ht="15.75">
      <c r="A8" s="49"/>
      <c r="B8" s="49"/>
      <c r="C8" s="49"/>
      <c r="D8" s="49"/>
      <c r="E8" s="49"/>
      <c r="F8" s="49"/>
      <c r="G8" s="49"/>
      <c r="H8" s="49"/>
      <c r="I8" s="49"/>
      <c r="J8" s="49"/>
    </row>
    <row r="9" spans="2:10" ht="15.75">
      <c r="B9" s="212"/>
      <c r="C9" s="212"/>
      <c r="D9" s="212"/>
      <c r="E9" s="212"/>
      <c r="F9" s="212"/>
      <c r="G9" s="212"/>
      <c r="H9" s="212"/>
      <c r="I9" s="212"/>
      <c r="J9" s="212"/>
    </row>
    <row r="10" spans="1:10" ht="21.75" customHeight="1">
      <c r="A10" s="342" t="s">
        <v>439</v>
      </c>
      <c r="B10" s="342"/>
      <c r="C10" s="342"/>
      <c r="D10" s="342"/>
      <c r="E10" s="342"/>
      <c r="F10" s="342"/>
      <c r="G10" s="342"/>
      <c r="H10" s="342"/>
      <c r="I10" s="342"/>
      <c r="J10" s="212"/>
    </row>
    <row r="11" spans="1:10" ht="19.5" customHeight="1">
      <c r="A11" s="49"/>
      <c r="B11" s="49"/>
      <c r="C11" s="49"/>
      <c r="D11" s="49"/>
      <c r="E11" s="49"/>
      <c r="F11" s="49"/>
      <c r="G11" s="49"/>
      <c r="H11" s="49"/>
      <c r="I11" s="49"/>
      <c r="J11" s="49"/>
    </row>
    <row r="12" spans="2:10" ht="24" customHeight="1">
      <c r="B12" s="213"/>
      <c r="C12" s="213"/>
      <c r="D12" s="213"/>
      <c r="E12" s="213"/>
      <c r="F12" s="213"/>
      <c r="G12" s="213"/>
      <c r="H12" s="213"/>
      <c r="I12" s="213"/>
      <c r="J12" s="213"/>
    </row>
    <row r="13" spans="1:10" ht="19.5" customHeight="1">
      <c r="A13" s="49"/>
      <c r="B13" s="49"/>
      <c r="C13" s="49"/>
      <c r="D13" s="49"/>
      <c r="E13" s="49"/>
      <c r="F13" s="49"/>
      <c r="G13" s="49"/>
      <c r="H13" s="49"/>
      <c r="I13" s="49"/>
      <c r="J13" s="49"/>
    </row>
    <row r="14" spans="1:10" ht="19.5" customHeight="1">
      <c r="A14" s="49"/>
      <c r="B14" s="49"/>
      <c r="C14" s="49"/>
      <c r="D14" s="49"/>
      <c r="E14" s="49"/>
      <c r="F14" s="49"/>
      <c r="G14" s="49"/>
      <c r="H14" s="49"/>
      <c r="I14" s="49"/>
      <c r="J14" s="49"/>
    </row>
    <row r="15" spans="1:10" ht="19.5" customHeight="1">
      <c r="A15" s="49"/>
      <c r="B15" s="49"/>
      <c r="C15" s="49"/>
      <c r="D15" s="49"/>
      <c r="E15" s="49"/>
      <c r="F15" s="49"/>
      <c r="G15" s="49"/>
      <c r="H15" s="49"/>
      <c r="I15" s="49"/>
      <c r="J15" s="49"/>
    </row>
    <row r="16" spans="1:10" ht="19.5" customHeight="1">
      <c r="A16" s="49"/>
      <c r="B16" s="49"/>
      <c r="C16" s="49"/>
      <c r="D16" s="49"/>
      <c r="E16" s="49"/>
      <c r="F16" s="49"/>
      <c r="G16" s="49"/>
      <c r="H16" s="49"/>
      <c r="I16" s="49"/>
      <c r="J16" s="49"/>
    </row>
    <row r="17" spans="1:10" ht="19.5" customHeight="1">
      <c r="A17" s="49"/>
      <c r="B17" s="49"/>
      <c r="C17" s="49"/>
      <c r="D17" s="49"/>
      <c r="E17" s="49"/>
      <c r="F17" s="49"/>
      <c r="G17" s="49"/>
      <c r="H17" s="49"/>
      <c r="I17" s="49"/>
      <c r="J17" s="49"/>
    </row>
    <row r="18" spans="1:10" ht="19.5" customHeight="1">
      <c r="A18" s="49"/>
      <c r="B18" s="49"/>
      <c r="C18" s="49"/>
      <c r="D18" s="49"/>
      <c r="E18" s="49"/>
      <c r="F18" s="49"/>
      <c r="G18" s="49"/>
      <c r="H18" s="49"/>
      <c r="I18" s="49"/>
      <c r="J18" s="49"/>
    </row>
    <row r="19" spans="1:10" ht="19.5" customHeight="1">
      <c r="A19" s="294" t="s">
        <v>435</v>
      </c>
      <c r="B19" s="294"/>
      <c r="C19" s="294"/>
      <c r="D19" s="294"/>
      <c r="E19" s="294"/>
      <c r="F19" s="294"/>
      <c r="G19" s="294"/>
      <c r="H19" s="294"/>
      <c r="I19" s="294"/>
      <c r="J19" s="49"/>
    </row>
    <row r="20" spans="1:10" ht="19.5" customHeight="1">
      <c r="A20" s="49"/>
      <c r="B20" s="49"/>
      <c r="C20" s="49"/>
      <c r="D20" s="49"/>
      <c r="E20" s="49"/>
      <c r="F20" s="49"/>
      <c r="G20" s="49"/>
      <c r="H20" s="49"/>
      <c r="I20" s="49"/>
      <c r="J20" s="49"/>
    </row>
    <row r="21" spans="1:10" ht="19.5" customHeight="1">
      <c r="A21" s="49"/>
      <c r="B21" s="49"/>
      <c r="C21" s="49"/>
      <c r="D21" s="49"/>
      <c r="E21" s="49"/>
      <c r="F21" s="49"/>
      <c r="G21" s="49"/>
      <c r="H21" s="49"/>
      <c r="I21" s="49"/>
      <c r="J21" s="49"/>
    </row>
    <row r="22" spans="1:10" ht="19.5" customHeight="1">
      <c r="A22" s="49"/>
      <c r="B22" s="49"/>
      <c r="C22" s="49"/>
      <c r="D22" s="49"/>
      <c r="E22" s="49"/>
      <c r="F22" s="49"/>
      <c r="G22" s="49"/>
      <c r="H22" s="49"/>
      <c r="I22" s="49"/>
      <c r="J22" s="49"/>
    </row>
    <row r="23" ht="19.5" customHeight="1">
      <c r="J23" s="212"/>
    </row>
    <row r="24" spans="1:10" ht="19.5" customHeight="1">
      <c r="A24" s="49"/>
      <c r="B24" s="49"/>
      <c r="C24" s="49"/>
      <c r="D24" s="49"/>
      <c r="E24" s="49"/>
      <c r="F24" s="49"/>
      <c r="G24" s="49"/>
      <c r="H24" s="49"/>
      <c r="I24" s="49"/>
      <c r="J24" s="49"/>
    </row>
    <row r="25" spans="1:10" ht="19.5" customHeight="1" thickBot="1">
      <c r="A25" s="49"/>
      <c r="B25" s="49"/>
      <c r="C25" s="49"/>
      <c r="D25" s="49"/>
      <c r="E25" s="49"/>
      <c r="F25" s="49"/>
      <c r="G25" s="49"/>
      <c r="H25" s="49"/>
      <c r="I25" s="49"/>
      <c r="J25" s="49"/>
    </row>
    <row r="26" spans="1:10" ht="19.5" customHeight="1">
      <c r="A26" s="517" t="s">
        <v>564</v>
      </c>
      <c r="B26" s="518"/>
      <c r="C26" s="518"/>
      <c r="D26" s="518"/>
      <c r="E26" s="518"/>
      <c r="F26" s="518"/>
      <c r="G26" s="518"/>
      <c r="H26" s="518"/>
      <c r="I26" s="519"/>
      <c r="J26" s="445" t="s">
        <v>563</v>
      </c>
    </row>
    <row r="27" spans="1:10" ht="19.5" customHeight="1">
      <c r="A27" s="520"/>
      <c r="B27" s="521"/>
      <c r="C27" s="521"/>
      <c r="D27" s="521"/>
      <c r="E27" s="521"/>
      <c r="F27" s="521"/>
      <c r="G27" s="521"/>
      <c r="H27" s="521"/>
      <c r="I27" s="522"/>
      <c r="J27" s="445" t="s">
        <v>563</v>
      </c>
    </row>
    <row r="28" spans="1:10" ht="19.5" customHeight="1">
      <c r="A28" s="520"/>
      <c r="B28" s="521"/>
      <c r="C28" s="521"/>
      <c r="D28" s="521"/>
      <c r="E28" s="521"/>
      <c r="F28" s="521"/>
      <c r="G28" s="521"/>
      <c r="H28" s="521"/>
      <c r="I28" s="522"/>
      <c r="J28" s="445" t="s">
        <v>563</v>
      </c>
    </row>
    <row r="29" spans="1:10" ht="19.5" customHeight="1">
      <c r="A29" s="520"/>
      <c r="B29" s="521"/>
      <c r="C29" s="521"/>
      <c r="D29" s="521"/>
      <c r="E29" s="521"/>
      <c r="F29" s="521"/>
      <c r="G29" s="521"/>
      <c r="H29" s="521"/>
      <c r="I29" s="522"/>
      <c r="J29" s="445" t="s">
        <v>563</v>
      </c>
    </row>
    <row r="30" spans="1:10" ht="19.5" customHeight="1">
      <c r="A30" s="520"/>
      <c r="B30" s="521"/>
      <c r="C30" s="521"/>
      <c r="D30" s="521"/>
      <c r="E30" s="521"/>
      <c r="F30" s="521"/>
      <c r="G30" s="521"/>
      <c r="H30" s="521"/>
      <c r="I30" s="522"/>
      <c r="J30" s="445" t="s">
        <v>563</v>
      </c>
    </row>
    <row r="31" spans="1:10" ht="19.5" customHeight="1">
      <c r="A31" s="520"/>
      <c r="B31" s="521"/>
      <c r="C31" s="521"/>
      <c r="D31" s="521"/>
      <c r="E31" s="521"/>
      <c r="F31" s="521"/>
      <c r="G31" s="521"/>
      <c r="H31" s="521"/>
      <c r="I31" s="522"/>
      <c r="J31" s="445" t="s">
        <v>563</v>
      </c>
    </row>
    <row r="32" spans="1:10" ht="19.5" customHeight="1">
      <c r="A32" s="520"/>
      <c r="B32" s="521"/>
      <c r="C32" s="521"/>
      <c r="D32" s="521"/>
      <c r="E32" s="521"/>
      <c r="F32" s="521"/>
      <c r="G32" s="521"/>
      <c r="H32" s="521"/>
      <c r="I32" s="522"/>
      <c r="J32" s="445" t="s">
        <v>563</v>
      </c>
    </row>
    <row r="33" spans="1:10" ht="19.5" customHeight="1">
      <c r="A33" s="520"/>
      <c r="B33" s="521"/>
      <c r="C33" s="521"/>
      <c r="D33" s="521"/>
      <c r="E33" s="521"/>
      <c r="F33" s="521"/>
      <c r="G33" s="521"/>
      <c r="H33" s="521"/>
      <c r="I33" s="522"/>
      <c r="J33" s="445" t="s">
        <v>563</v>
      </c>
    </row>
    <row r="34" spans="1:10" ht="19.5" customHeight="1" thickBot="1">
      <c r="A34" s="523"/>
      <c r="B34" s="524"/>
      <c r="C34" s="524"/>
      <c r="D34" s="524"/>
      <c r="E34" s="524"/>
      <c r="F34" s="524"/>
      <c r="G34" s="524"/>
      <c r="H34" s="524"/>
      <c r="I34" s="525"/>
      <c r="J34" s="445" t="s">
        <v>563</v>
      </c>
    </row>
    <row r="35" spans="1:10" ht="19.5" customHeight="1">
      <c r="A35" s="49"/>
      <c r="B35" s="49"/>
      <c r="C35" s="49"/>
      <c r="D35" s="49"/>
      <c r="E35" s="49"/>
      <c r="F35" s="49"/>
      <c r="G35" s="49"/>
      <c r="H35" s="49"/>
      <c r="I35" s="49"/>
      <c r="J35" s="49"/>
    </row>
    <row r="36" spans="1:10" ht="19.5" customHeight="1">
      <c r="A36" s="49"/>
      <c r="B36" s="49"/>
      <c r="C36" s="49"/>
      <c r="D36" s="49"/>
      <c r="E36" s="49"/>
      <c r="F36" s="49"/>
      <c r="G36" s="49"/>
      <c r="H36" s="49"/>
      <c r="I36" s="49"/>
      <c r="J36" s="49"/>
    </row>
    <row r="37" spans="1:9" ht="15.75">
      <c r="A37" s="290" t="str">
        <f>Cover!$A$59</f>
        <v>      Our House Enterprises</v>
      </c>
      <c r="B37" s="214"/>
      <c r="C37" s="212"/>
      <c r="D37" s="212"/>
      <c r="E37" s="212"/>
      <c r="F37" s="212"/>
      <c r="H37" s="291" t="str">
        <f>Cover!$K$59</f>
        <v>(  )</v>
      </c>
      <c r="I37" s="341">
        <f ca="1">NOW()</f>
        <v>41521.57583587963</v>
      </c>
    </row>
    <row r="38" spans="2:10" ht="15.75">
      <c r="B38" s="212"/>
      <c r="C38" s="212"/>
      <c r="D38" s="212"/>
      <c r="E38" s="212"/>
      <c r="F38" s="212"/>
      <c r="G38" s="212"/>
      <c r="H38" s="212"/>
      <c r="I38" s="212"/>
      <c r="J38" s="212"/>
    </row>
    <row r="39" ht="12">
      <c r="E39" s="56"/>
    </row>
  </sheetData>
  <sheetProtection password="BF6D" sheet="1"/>
  <mergeCells count="1">
    <mergeCell ref="A26:I34"/>
  </mergeCells>
  <printOptions/>
  <pageMargins left="0.75" right="0.75" top="0.75" bottom="0.5" header="0.5" footer="0.5"/>
  <pageSetup fitToHeight="1" fitToWidth="1" horizontalDpi="300" verticalDpi="300" orientation="portrait"/>
  <headerFooter alignWithMargins="0">
    <oddFooter>&amp;CPHOTO 5</oddFooter>
  </headerFooter>
  <drawing r:id="rId1"/>
</worksheet>
</file>

<file path=xl/worksheets/sheet19.xml><?xml version="1.0" encoding="utf-8"?>
<worksheet xmlns="http://schemas.openxmlformats.org/spreadsheetml/2006/main" xmlns:r="http://schemas.openxmlformats.org/officeDocument/2006/relationships">
  <sheetPr>
    <pageSetUpPr fitToPage="1"/>
  </sheetPr>
  <dimension ref="A1:J39"/>
  <sheetViews>
    <sheetView showGridLines="0" workbookViewId="0" topLeftCell="A19">
      <selection activeCell="A26" sqref="A26:I34"/>
    </sheetView>
  </sheetViews>
  <sheetFormatPr defaultColWidth="8.8515625" defaultRowHeight="12.75"/>
  <cols>
    <col min="1" max="4" width="9.7109375" style="0" customWidth="1"/>
    <col min="5" max="5" width="8.7109375" style="0" customWidth="1"/>
    <col min="6" max="8" width="9.7109375" style="0" customWidth="1"/>
    <col min="9" max="9" width="10.7109375" style="0" customWidth="1"/>
    <col min="10" max="10" width="10.421875" style="0" customWidth="1"/>
  </cols>
  <sheetData>
    <row r="1" spans="1:10" ht="18">
      <c r="A1" s="209" t="s">
        <v>432</v>
      </c>
      <c r="B1" s="210"/>
      <c r="C1" s="210"/>
      <c r="D1" s="210"/>
      <c r="E1" s="49"/>
      <c r="F1" s="210" t="s">
        <v>259</v>
      </c>
      <c r="G1" s="49"/>
      <c r="H1" s="49"/>
      <c r="I1" s="210"/>
      <c r="J1" s="49"/>
    </row>
    <row r="2" spans="1:10" ht="9.75" customHeight="1">
      <c r="A2" s="49"/>
      <c r="B2" s="49"/>
      <c r="C2" s="49"/>
      <c r="D2" s="49"/>
      <c r="E2" s="49"/>
      <c r="F2" s="49"/>
      <c r="G2" s="49"/>
      <c r="H2" s="49"/>
      <c r="I2" s="49"/>
      <c r="J2" s="49"/>
    </row>
    <row r="3" spans="1:10" ht="18">
      <c r="A3" s="179" t="s">
        <v>433</v>
      </c>
      <c r="C3" s="49"/>
      <c r="D3" s="49"/>
      <c r="E3" s="49"/>
      <c r="F3" s="49"/>
      <c r="G3" s="49"/>
      <c r="H3" s="49"/>
      <c r="I3" s="49"/>
      <c r="J3" s="49"/>
    </row>
    <row r="4" spans="1:10" ht="15.75">
      <c r="A4" s="49"/>
      <c r="B4" s="49"/>
      <c r="C4" s="49"/>
      <c r="D4" s="49"/>
      <c r="E4" s="49"/>
      <c r="F4" s="49"/>
      <c r="G4" s="49"/>
      <c r="H4" s="49"/>
      <c r="I4" s="49"/>
      <c r="J4" s="49"/>
    </row>
    <row r="5" spans="1:10" ht="18">
      <c r="A5" s="295">
        <f>Cover!$D$20</f>
        <v>0</v>
      </c>
      <c r="B5" s="295"/>
      <c r="C5" s="295"/>
      <c r="D5" s="295"/>
      <c r="E5" s="295"/>
      <c r="F5" s="295"/>
      <c r="G5" s="295"/>
      <c r="H5" s="295"/>
      <c r="I5" s="295"/>
      <c r="J5" s="289"/>
    </row>
    <row r="6" ht="18">
      <c r="J6" s="211"/>
    </row>
    <row r="7" spans="1:9" ht="18">
      <c r="A7" s="295" t="str">
        <f>Cover!$A$17</f>
        <v>USE ARROW TO THE RIGHT TO SELECT</v>
      </c>
      <c r="B7" s="295"/>
      <c r="C7" s="295"/>
      <c r="D7" s="295"/>
      <c r="E7" s="295"/>
      <c r="F7" s="295"/>
      <c r="G7" s="295"/>
      <c r="H7" s="295"/>
      <c r="I7" s="295"/>
    </row>
    <row r="8" spans="1:10" ht="15.75">
      <c r="A8" s="49"/>
      <c r="B8" s="49"/>
      <c r="C8" s="49"/>
      <c r="D8" s="49"/>
      <c r="E8" s="49"/>
      <c r="F8" s="49"/>
      <c r="G8" s="49"/>
      <c r="H8" s="49"/>
      <c r="I8" s="49"/>
      <c r="J8" s="49"/>
    </row>
    <row r="9" spans="2:10" ht="15.75">
      <c r="B9" s="212"/>
      <c r="C9" s="212"/>
      <c r="D9" s="212"/>
      <c r="E9" s="212"/>
      <c r="F9" s="212"/>
      <c r="G9" s="212"/>
      <c r="H9" s="212"/>
      <c r="I9" s="212"/>
      <c r="J9" s="212"/>
    </row>
    <row r="10" spans="1:10" ht="21.75" customHeight="1">
      <c r="A10" s="342" t="s">
        <v>440</v>
      </c>
      <c r="B10" s="342"/>
      <c r="C10" s="342"/>
      <c r="D10" s="342"/>
      <c r="E10" s="342"/>
      <c r="F10" s="342"/>
      <c r="G10" s="342"/>
      <c r="H10" s="342"/>
      <c r="I10" s="342"/>
      <c r="J10" s="212"/>
    </row>
    <row r="11" spans="1:10" ht="19.5" customHeight="1">
      <c r="A11" s="49"/>
      <c r="B11" s="49"/>
      <c r="C11" s="49"/>
      <c r="D11" s="49"/>
      <c r="E11" s="49"/>
      <c r="F11" s="49"/>
      <c r="G11" s="49"/>
      <c r="H11" s="49"/>
      <c r="I11" s="49"/>
      <c r="J11" s="49"/>
    </row>
    <row r="12" spans="2:10" ht="24" customHeight="1">
      <c r="B12" s="213"/>
      <c r="C12" s="213"/>
      <c r="D12" s="213"/>
      <c r="E12" s="213"/>
      <c r="F12" s="213"/>
      <c r="G12" s="213"/>
      <c r="H12" s="213"/>
      <c r="I12" s="213"/>
      <c r="J12" s="213"/>
    </row>
    <row r="13" spans="1:10" ht="19.5" customHeight="1">
      <c r="A13" s="49"/>
      <c r="B13" s="49"/>
      <c r="C13" s="49"/>
      <c r="D13" s="49"/>
      <c r="E13" s="49"/>
      <c r="F13" s="49"/>
      <c r="G13" s="49"/>
      <c r="H13" s="49"/>
      <c r="I13" s="49"/>
      <c r="J13" s="49"/>
    </row>
    <row r="14" spans="1:10" ht="19.5" customHeight="1">
      <c r="A14" s="49"/>
      <c r="B14" s="49"/>
      <c r="C14" s="49"/>
      <c r="D14" s="49"/>
      <c r="E14" s="49"/>
      <c r="F14" s="49"/>
      <c r="G14" s="49"/>
      <c r="H14" s="49"/>
      <c r="I14" s="49"/>
      <c r="J14" s="49"/>
    </row>
    <row r="15" spans="1:10" ht="19.5" customHeight="1">
      <c r="A15" s="49"/>
      <c r="B15" s="49"/>
      <c r="C15" s="49"/>
      <c r="D15" s="49"/>
      <c r="E15" s="49"/>
      <c r="F15" s="49"/>
      <c r="G15" s="49"/>
      <c r="H15" s="49"/>
      <c r="I15" s="49"/>
      <c r="J15" s="49"/>
    </row>
    <row r="16" spans="1:10" ht="19.5" customHeight="1">
      <c r="A16" s="49"/>
      <c r="B16" s="49"/>
      <c r="C16" s="49"/>
      <c r="D16" s="49"/>
      <c r="E16" s="49"/>
      <c r="F16" s="49"/>
      <c r="G16" s="49"/>
      <c r="H16" s="49"/>
      <c r="I16" s="49"/>
      <c r="J16" s="49"/>
    </row>
    <row r="17" spans="1:10" ht="19.5" customHeight="1">
      <c r="A17" s="49"/>
      <c r="B17" s="49"/>
      <c r="C17" s="49"/>
      <c r="D17" s="49"/>
      <c r="E17" s="49"/>
      <c r="F17" s="49"/>
      <c r="G17" s="49"/>
      <c r="H17" s="49"/>
      <c r="I17" s="49"/>
      <c r="J17" s="49"/>
    </row>
    <row r="18" spans="1:10" ht="19.5" customHeight="1">
      <c r="A18" s="49"/>
      <c r="B18" s="49"/>
      <c r="C18" s="49"/>
      <c r="D18" s="49"/>
      <c r="E18" s="49"/>
      <c r="F18" s="49"/>
      <c r="G18" s="49"/>
      <c r="H18" s="49"/>
      <c r="I18" s="49"/>
      <c r="J18" s="49"/>
    </row>
    <row r="19" spans="1:10" ht="19.5" customHeight="1">
      <c r="A19" s="294" t="s">
        <v>435</v>
      </c>
      <c r="B19" s="294"/>
      <c r="C19" s="294"/>
      <c r="D19" s="294"/>
      <c r="E19" s="294"/>
      <c r="F19" s="294"/>
      <c r="G19" s="294"/>
      <c r="H19" s="294"/>
      <c r="I19" s="294"/>
      <c r="J19" s="49"/>
    </row>
    <row r="20" spans="1:10" ht="19.5" customHeight="1">
      <c r="A20" s="49"/>
      <c r="B20" s="49"/>
      <c r="C20" s="49"/>
      <c r="D20" s="49"/>
      <c r="E20" s="49"/>
      <c r="F20" s="49"/>
      <c r="G20" s="49"/>
      <c r="H20" s="49"/>
      <c r="I20" s="49"/>
      <c r="J20" s="49"/>
    </row>
    <row r="21" spans="1:10" ht="19.5" customHeight="1">
      <c r="A21" s="49"/>
      <c r="B21" s="49"/>
      <c r="C21" s="49"/>
      <c r="D21" s="49"/>
      <c r="E21" s="49"/>
      <c r="F21" s="49"/>
      <c r="G21" s="49"/>
      <c r="H21" s="49"/>
      <c r="I21" s="49"/>
      <c r="J21" s="49"/>
    </row>
    <row r="22" spans="1:10" ht="19.5" customHeight="1">
      <c r="A22" s="49"/>
      <c r="B22" s="49"/>
      <c r="C22" s="49"/>
      <c r="D22" s="49"/>
      <c r="E22" s="49"/>
      <c r="F22" s="49"/>
      <c r="G22" s="49"/>
      <c r="H22" s="49"/>
      <c r="I22" s="49"/>
      <c r="J22" s="49"/>
    </row>
    <row r="23" ht="19.5" customHeight="1">
      <c r="J23" s="212"/>
    </row>
    <row r="24" spans="1:10" ht="19.5" customHeight="1">
      <c r="A24" s="49"/>
      <c r="B24" s="49"/>
      <c r="C24" s="49"/>
      <c r="D24" s="49"/>
      <c r="E24" s="49"/>
      <c r="F24" s="49"/>
      <c r="G24" s="49"/>
      <c r="H24" s="49"/>
      <c r="I24" s="49"/>
      <c r="J24" s="49"/>
    </row>
    <row r="25" spans="1:10" ht="19.5" customHeight="1" thickBot="1">
      <c r="A25" s="49"/>
      <c r="B25" s="49"/>
      <c r="C25" s="49"/>
      <c r="D25" s="49"/>
      <c r="E25" s="49"/>
      <c r="F25" s="49"/>
      <c r="G25" s="49"/>
      <c r="H25" s="49"/>
      <c r="I25" s="49"/>
      <c r="J25" s="49"/>
    </row>
    <row r="26" spans="1:10" ht="19.5" customHeight="1">
      <c r="A26" s="517" t="s">
        <v>564</v>
      </c>
      <c r="B26" s="518"/>
      <c r="C26" s="518"/>
      <c r="D26" s="518"/>
      <c r="E26" s="518"/>
      <c r="F26" s="518"/>
      <c r="G26" s="518"/>
      <c r="H26" s="518"/>
      <c r="I26" s="519"/>
      <c r="J26" s="445" t="s">
        <v>563</v>
      </c>
    </row>
    <row r="27" spans="1:10" ht="19.5" customHeight="1">
      <c r="A27" s="520"/>
      <c r="B27" s="521"/>
      <c r="C27" s="521"/>
      <c r="D27" s="521"/>
      <c r="E27" s="521"/>
      <c r="F27" s="521"/>
      <c r="G27" s="521"/>
      <c r="H27" s="521"/>
      <c r="I27" s="522"/>
      <c r="J27" s="445" t="s">
        <v>563</v>
      </c>
    </row>
    <row r="28" spans="1:10" ht="19.5" customHeight="1">
      <c r="A28" s="520"/>
      <c r="B28" s="521"/>
      <c r="C28" s="521"/>
      <c r="D28" s="521"/>
      <c r="E28" s="521"/>
      <c r="F28" s="521"/>
      <c r="G28" s="521"/>
      <c r="H28" s="521"/>
      <c r="I28" s="522"/>
      <c r="J28" s="445" t="s">
        <v>563</v>
      </c>
    </row>
    <row r="29" spans="1:10" ht="19.5" customHeight="1">
      <c r="A29" s="520"/>
      <c r="B29" s="521"/>
      <c r="C29" s="521"/>
      <c r="D29" s="521"/>
      <c r="E29" s="521"/>
      <c r="F29" s="521"/>
      <c r="G29" s="521"/>
      <c r="H29" s="521"/>
      <c r="I29" s="522"/>
      <c r="J29" s="445" t="s">
        <v>563</v>
      </c>
    </row>
    <row r="30" spans="1:10" ht="19.5" customHeight="1">
      <c r="A30" s="520"/>
      <c r="B30" s="521"/>
      <c r="C30" s="521"/>
      <c r="D30" s="521"/>
      <c r="E30" s="521"/>
      <c r="F30" s="521"/>
      <c r="G30" s="521"/>
      <c r="H30" s="521"/>
      <c r="I30" s="522"/>
      <c r="J30" s="445" t="s">
        <v>563</v>
      </c>
    </row>
    <row r="31" spans="1:10" ht="19.5" customHeight="1">
      <c r="A31" s="520"/>
      <c r="B31" s="521"/>
      <c r="C31" s="521"/>
      <c r="D31" s="521"/>
      <c r="E31" s="521"/>
      <c r="F31" s="521"/>
      <c r="G31" s="521"/>
      <c r="H31" s="521"/>
      <c r="I31" s="522"/>
      <c r="J31" s="445" t="s">
        <v>563</v>
      </c>
    </row>
    <row r="32" spans="1:10" ht="19.5" customHeight="1">
      <c r="A32" s="520"/>
      <c r="B32" s="521"/>
      <c r="C32" s="521"/>
      <c r="D32" s="521"/>
      <c r="E32" s="521"/>
      <c r="F32" s="521"/>
      <c r="G32" s="521"/>
      <c r="H32" s="521"/>
      <c r="I32" s="522"/>
      <c r="J32" s="445" t="s">
        <v>563</v>
      </c>
    </row>
    <row r="33" spans="1:10" ht="19.5" customHeight="1">
      <c r="A33" s="520"/>
      <c r="B33" s="521"/>
      <c r="C33" s="521"/>
      <c r="D33" s="521"/>
      <c r="E33" s="521"/>
      <c r="F33" s="521"/>
      <c r="G33" s="521"/>
      <c r="H33" s="521"/>
      <c r="I33" s="522"/>
      <c r="J33" s="445" t="s">
        <v>563</v>
      </c>
    </row>
    <row r="34" spans="1:10" ht="19.5" customHeight="1" thickBot="1">
      <c r="A34" s="523"/>
      <c r="B34" s="524"/>
      <c r="C34" s="524"/>
      <c r="D34" s="524"/>
      <c r="E34" s="524"/>
      <c r="F34" s="524"/>
      <c r="G34" s="524"/>
      <c r="H34" s="524"/>
      <c r="I34" s="525"/>
      <c r="J34" s="445" t="s">
        <v>563</v>
      </c>
    </row>
    <row r="35" spans="1:10" ht="19.5" customHeight="1">
      <c r="A35" s="49"/>
      <c r="B35" s="49"/>
      <c r="C35" s="49"/>
      <c r="D35" s="49"/>
      <c r="E35" s="49"/>
      <c r="F35" s="49"/>
      <c r="G35" s="49"/>
      <c r="H35" s="49"/>
      <c r="I35" s="49"/>
      <c r="J35" s="49"/>
    </row>
    <row r="36" spans="1:10" ht="19.5" customHeight="1">
      <c r="A36" s="49"/>
      <c r="B36" s="49"/>
      <c r="C36" s="49"/>
      <c r="D36" s="49"/>
      <c r="E36" s="49"/>
      <c r="F36" s="49"/>
      <c r="G36" s="49"/>
      <c r="H36" s="49"/>
      <c r="I36" s="49"/>
      <c r="J36" s="49"/>
    </row>
    <row r="37" spans="1:9" ht="15.75">
      <c r="A37" s="290" t="str">
        <f>Cover!$A$59</f>
        <v>      Our House Enterprises</v>
      </c>
      <c r="B37" s="214"/>
      <c r="C37" s="212"/>
      <c r="D37" s="212"/>
      <c r="E37" s="212"/>
      <c r="F37" s="212"/>
      <c r="H37" s="291" t="str">
        <f>Cover!$K$59</f>
        <v>(  )</v>
      </c>
      <c r="I37" s="341">
        <f ca="1">NOW()</f>
        <v>41521.57583587963</v>
      </c>
    </row>
    <row r="38" spans="2:10" ht="15.75">
      <c r="B38" s="212"/>
      <c r="C38" s="212"/>
      <c r="D38" s="212"/>
      <c r="E38" s="212"/>
      <c r="F38" s="212"/>
      <c r="G38" s="212"/>
      <c r="H38" s="212"/>
      <c r="I38" s="212"/>
      <c r="J38" s="212"/>
    </row>
    <row r="39" ht="12">
      <c r="E39" s="56"/>
    </row>
  </sheetData>
  <sheetProtection password="BF6D" sheet="1"/>
  <mergeCells count="1">
    <mergeCell ref="A26:I34"/>
  </mergeCells>
  <printOptions/>
  <pageMargins left="0.75" right="0.75" top="0.75" bottom="0.5" header="0.5" footer="0.5"/>
  <pageSetup fitToHeight="1" fitToWidth="1" horizontalDpi="300" verticalDpi="300" orientation="portrait"/>
  <headerFooter alignWithMargins="0">
    <oddFooter>&amp;CPHOTO 6</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AE227"/>
  <sheetViews>
    <sheetView showGridLines="0" showZeros="0" workbookViewId="0" topLeftCell="A1">
      <selection activeCell="Q88" sqref="Q88"/>
    </sheetView>
  </sheetViews>
  <sheetFormatPr defaultColWidth="9.140625" defaultRowHeight="12.75"/>
  <cols>
    <col min="1" max="1" width="2.00390625" style="5" customWidth="1"/>
    <col min="2" max="2" width="4.7109375" style="5" customWidth="1"/>
    <col min="3" max="3" width="6.28125" style="5" customWidth="1"/>
    <col min="4" max="4" width="4.421875" style="5" customWidth="1"/>
    <col min="5" max="5" width="8.7109375" style="5" customWidth="1"/>
    <col min="6" max="6" width="10.7109375" style="5" customWidth="1"/>
    <col min="7" max="7" width="7.7109375" style="5" customWidth="1"/>
    <col min="8" max="8" width="7.140625" style="5" customWidth="1"/>
    <col min="9" max="9" width="9.7109375" style="5" customWidth="1"/>
    <col min="10" max="10" width="11.140625" style="5" customWidth="1"/>
    <col min="11" max="11" width="10.28125" style="5" customWidth="1"/>
    <col min="12" max="12" width="5.421875" style="5" customWidth="1"/>
    <col min="13" max="13" width="10.00390625" style="5" customWidth="1"/>
    <col min="14" max="16" width="10.7109375" style="5" customWidth="1"/>
    <col min="17" max="17" width="10.7109375" style="5" hidden="1" customWidth="1"/>
    <col min="18" max="19" width="9.140625" style="0" hidden="1" customWidth="1"/>
    <col min="20" max="20" width="38.421875" style="0" hidden="1" customWidth="1"/>
    <col min="21" max="26" width="9.140625" style="5" hidden="1" customWidth="1"/>
    <col min="27" max="27" width="23.421875" style="5" hidden="1" customWidth="1"/>
    <col min="28" max="28" width="13.00390625" style="5" hidden="1" customWidth="1"/>
    <col min="29" max="32" width="9.140625" style="5" hidden="1" customWidth="1"/>
    <col min="33" max="33" width="0.2890625" style="5" hidden="1" customWidth="1"/>
    <col min="34" max="34" width="0" style="5" hidden="1" customWidth="1"/>
    <col min="35" max="16384" width="9.140625" style="5" customWidth="1"/>
  </cols>
  <sheetData>
    <row r="1" spans="1:31" ht="12">
      <c r="A1" s="133"/>
      <c r="N1" s="133"/>
      <c r="O1" s="133"/>
      <c r="P1" s="133"/>
      <c r="Q1" s="133"/>
      <c r="R1" s="56"/>
      <c r="S1" s="56"/>
      <c r="T1" s="56"/>
      <c r="U1" s="133"/>
      <c r="V1" s="133"/>
      <c r="W1" s="133"/>
      <c r="X1" s="133"/>
      <c r="Y1" s="133"/>
      <c r="Z1" s="133"/>
      <c r="AA1" s="133"/>
      <c r="AB1" s="133"/>
      <c r="AC1" s="133"/>
      <c r="AD1" s="133"/>
      <c r="AE1" s="133"/>
    </row>
    <row r="2" spans="14:31" ht="12">
      <c r="N2" s="133"/>
      <c r="O2" s="133"/>
      <c r="P2" s="133"/>
      <c r="Q2" s="133"/>
      <c r="R2" s="56"/>
      <c r="S2" s="56"/>
      <c r="T2" s="56"/>
      <c r="U2" s="133"/>
      <c r="V2" s="133"/>
      <c r="W2" s="133"/>
      <c r="X2" s="133"/>
      <c r="Y2" s="133"/>
      <c r="Z2" s="133"/>
      <c r="AA2" s="133"/>
      <c r="AB2" s="133"/>
      <c r="AC2" s="133"/>
      <c r="AD2" s="133"/>
      <c r="AE2" s="133"/>
    </row>
    <row r="3" spans="14:31" ht="12">
      <c r="N3" s="133"/>
      <c r="O3" s="133"/>
      <c r="P3" s="133"/>
      <c r="Q3" s="133"/>
      <c r="R3" s="56"/>
      <c r="S3" s="56"/>
      <c r="T3" s="56"/>
      <c r="U3" s="133"/>
      <c r="V3" s="133"/>
      <c r="W3" s="133"/>
      <c r="X3" s="133"/>
      <c r="Y3" s="133"/>
      <c r="Z3" s="133"/>
      <c r="AA3" s="133"/>
      <c r="AB3" s="133"/>
      <c r="AC3" s="133"/>
      <c r="AD3" s="133"/>
      <c r="AE3" s="133"/>
    </row>
    <row r="4" spans="14:31" ht="12">
      <c r="N4" s="133"/>
      <c r="O4" s="133"/>
      <c r="P4" s="133"/>
      <c r="Q4" s="133"/>
      <c r="R4" s="56"/>
      <c r="S4" s="56"/>
      <c r="T4" s="56"/>
      <c r="U4" s="133"/>
      <c r="V4" s="133"/>
      <c r="W4" s="133"/>
      <c r="X4" s="133"/>
      <c r="Y4" s="133"/>
      <c r="Z4" s="133"/>
      <c r="AA4" s="133"/>
      <c r="AB4" s="133"/>
      <c r="AC4" s="133"/>
      <c r="AD4" s="133"/>
      <c r="AE4" s="133"/>
    </row>
    <row r="5" spans="14:31" ht="12">
      <c r="N5" s="133"/>
      <c r="O5" s="133"/>
      <c r="P5" s="133"/>
      <c r="Q5" s="133"/>
      <c r="R5" s="56"/>
      <c r="S5" s="56"/>
      <c r="T5" s="56"/>
      <c r="U5" s="133"/>
      <c r="V5" s="133"/>
      <c r="W5" s="133"/>
      <c r="X5" s="133"/>
      <c r="Y5" s="133"/>
      <c r="Z5" s="133"/>
      <c r="AA5" s="133"/>
      <c r="AB5" s="133"/>
      <c r="AC5" s="133"/>
      <c r="AD5" s="133"/>
      <c r="AE5" s="133"/>
    </row>
    <row r="6" spans="14:31" ht="12">
      <c r="N6" s="133"/>
      <c r="O6" s="133"/>
      <c r="P6" s="133"/>
      <c r="Q6" s="133"/>
      <c r="R6" s="56"/>
      <c r="S6" s="56"/>
      <c r="T6" s="56"/>
      <c r="U6" s="133"/>
      <c r="V6" s="133"/>
      <c r="W6" s="133"/>
      <c r="X6" s="133"/>
      <c r="Y6" s="133"/>
      <c r="Z6" s="133"/>
      <c r="AA6" s="133"/>
      <c r="AB6" s="133"/>
      <c r="AC6" s="133"/>
      <c r="AD6" s="133"/>
      <c r="AE6" s="133"/>
    </row>
    <row r="7" spans="14:31" ht="12">
      <c r="N7" s="133"/>
      <c r="O7" s="133"/>
      <c r="P7" s="133"/>
      <c r="Q7" s="133"/>
      <c r="R7" s="56"/>
      <c r="S7" s="56"/>
      <c r="T7" s="56"/>
      <c r="U7" s="133"/>
      <c r="V7" s="133"/>
      <c r="W7" s="133"/>
      <c r="X7" s="133"/>
      <c r="Y7" s="133"/>
      <c r="Z7" s="133"/>
      <c r="AA7" s="133"/>
      <c r="AB7" s="133"/>
      <c r="AC7" s="133"/>
      <c r="AD7" s="133"/>
      <c r="AE7" s="133"/>
    </row>
    <row r="8" spans="14:31" ht="12">
      <c r="N8" s="133"/>
      <c r="O8" s="133"/>
      <c r="P8" s="133"/>
      <c r="Q8" s="133"/>
      <c r="R8" s="56"/>
      <c r="S8" s="56"/>
      <c r="T8" s="56"/>
      <c r="U8" s="133"/>
      <c r="V8" s="133"/>
      <c r="W8" s="133"/>
      <c r="X8" s="133"/>
      <c r="Y8" s="133"/>
      <c r="Z8" s="133"/>
      <c r="AA8" s="133"/>
      <c r="AB8" s="133"/>
      <c r="AC8" s="133"/>
      <c r="AD8" s="133"/>
      <c r="AE8" s="133"/>
    </row>
    <row r="9" spans="14:31" ht="12">
      <c r="N9" s="133"/>
      <c r="O9" s="133"/>
      <c r="P9" s="133"/>
      <c r="Q9" s="133"/>
      <c r="R9" s="56"/>
      <c r="S9" s="56"/>
      <c r="T9" s="56"/>
      <c r="U9" s="133"/>
      <c r="V9" s="133"/>
      <c r="W9" s="133"/>
      <c r="X9" s="133"/>
      <c r="Y9" s="133"/>
      <c r="Z9" s="133"/>
      <c r="AA9" s="133"/>
      <c r="AB9" s="133"/>
      <c r="AC9" s="133"/>
      <c r="AD9" s="133"/>
      <c r="AE9" s="133"/>
    </row>
    <row r="10" spans="14:31" ht="12">
      <c r="N10" s="133"/>
      <c r="O10" s="133"/>
      <c r="P10" s="133"/>
      <c r="Q10" s="133"/>
      <c r="R10" s="56"/>
      <c r="S10" s="56"/>
      <c r="T10" s="56"/>
      <c r="U10" s="133"/>
      <c r="V10" s="133"/>
      <c r="W10" s="133"/>
      <c r="X10" s="133"/>
      <c r="Y10" s="133"/>
      <c r="Z10" s="133"/>
      <c r="AA10" s="133"/>
      <c r="AB10" s="133"/>
      <c r="AC10" s="133"/>
      <c r="AD10" s="133"/>
      <c r="AE10" s="133"/>
    </row>
    <row r="11" spans="1:31" ht="18" customHeight="1">
      <c r="A11" s="12" t="s">
        <v>32</v>
      </c>
      <c r="B11" s="6"/>
      <c r="C11" s="6"/>
      <c r="D11" s="6"/>
      <c r="E11" s="6"/>
      <c r="G11" s="53" t="s">
        <v>445</v>
      </c>
      <c r="H11" s="53"/>
      <c r="I11" s="53"/>
      <c r="J11" s="7"/>
      <c r="K11" s="6"/>
      <c r="L11" s="6"/>
      <c r="M11" s="8" t="str">
        <f>W102</f>
        <v> </v>
      </c>
      <c r="N11" s="8"/>
      <c r="O11" s="8"/>
      <c r="P11" s="8"/>
      <c r="Q11" s="8"/>
      <c r="R11" s="56"/>
      <c r="S11" s="56"/>
      <c r="T11" s="56"/>
      <c r="U11" s="133"/>
      <c r="V11" s="133"/>
      <c r="W11" s="133"/>
      <c r="X11" s="133"/>
      <c r="Y11" s="133"/>
      <c r="Z11" s="133"/>
      <c r="AA11" s="133" t="s">
        <v>33</v>
      </c>
      <c r="AB11" s="133"/>
      <c r="AC11" s="133" t="s">
        <v>33</v>
      </c>
      <c r="AD11" s="133"/>
      <c r="AE11" s="133"/>
    </row>
    <row r="12" spans="2:31" ht="18" customHeight="1">
      <c r="B12" s="10"/>
      <c r="C12" s="10"/>
      <c r="D12" s="10"/>
      <c r="E12" s="10"/>
      <c r="F12" s="11"/>
      <c r="G12" s="1" t="s">
        <v>34</v>
      </c>
      <c r="H12" s="1"/>
      <c r="I12" s="1"/>
      <c r="J12" s="11"/>
      <c r="K12" s="13" t="s">
        <v>35</v>
      </c>
      <c r="L12" s="378" t="str">
        <f>W101</f>
        <v>SELECT</v>
      </c>
      <c r="M12" s="378"/>
      <c r="N12" s="348"/>
      <c r="O12" s="349"/>
      <c r="P12" s="349"/>
      <c r="Q12" s="349"/>
      <c r="R12" s="56"/>
      <c r="S12" s="56"/>
      <c r="T12" s="56"/>
      <c r="U12" s="133"/>
      <c r="V12" s="133"/>
      <c r="W12" s="133"/>
      <c r="X12" s="133"/>
      <c r="Y12" s="133"/>
      <c r="Z12" s="133"/>
      <c r="AA12" s="133"/>
      <c r="AB12" s="133"/>
      <c r="AC12" s="133"/>
      <c r="AD12" s="133"/>
      <c r="AE12" s="133"/>
    </row>
    <row r="13" spans="1:31" ht="18" customHeight="1">
      <c r="A13" s="11"/>
      <c r="B13" s="11"/>
      <c r="C13" s="11"/>
      <c r="D13" s="11"/>
      <c r="E13" s="11"/>
      <c r="F13" s="11"/>
      <c r="G13" s="11"/>
      <c r="H13" s="11"/>
      <c r="I13" s="11"/>
      <c r="J13" s="11"/>
      <c r="K13" s="13" t="s">
        <v>36</v>
      </c>
      <c r="L13" s="350" t="str">
        <f>W97</f>
        <v> </v>
      </c>
      <c r="M13" s="351"/>
      <c r="N13" s="46"/>
      <c r="O13" s="46"/>
      <c r="P13" s="46"/>
      <c r="Q13" s="46"/>
      <c r="R13" s="56"/>
      <c r="S13" s="56"/>
      <c r="T13" s="56"/>
      <c r="U13" s="133"/>
      <c r="V13" s="133"/>
      <c r="W13" s="133"/>
      <c r="X13" s="133"/>
      <c r="Y13" s="133"/>
      <c r="Z13" s="133"/>
      <c r="AA13" s="133"/>
      <c r="AB13" s="133"/>
      <c r="AC13" s="298" t="str">
        <f>IF(COUNTBLANK($M$13)=0,$AC$11,"MISSING")</f>
        <v>MISSING</v>
      </c>
      <c r="AD13" s="133"/>
      <c r="AE13" s="133"/>
    </row>
    <row r="14" spans="1:31" ht="18" customHeight="1">
      <c r="A14" s="11"/>
      <c r="B14" s="11"/>
      <c r="C14" s="11"/>
      <c r="D14" s="11"/>
      <c r="E14" s="11"/>
      <c r="F14" s="11"/>
      <c r="G14" s="11"/>
      <c r="H14" s="11"/>
      <c r="I14" s="11"/>
      <c r="J14" s="11"/>
      <c r="K14" s="15" t="s">
        <v>37</v>
      </c>
      <c r="L14" s="457"/>
      <c r="M14" s="457"/>
      <c r="N14" s="28"/>
      <c r="O14" s="28"/>
      <c r="P14" s="28"/>
      <c r="Q14" s="28"/>
      <c r="R14" s="56"/>
      <c r="S14" s="56"/>
      <c r="T14" s="56"/>
      <c r="U14" s="133"/>
      <c r="V14" s="133"/>
      <c r="W14" s="133"/>
      <c r="X14" s="133"/>
      <c r="Y14" s="133"/>
      <c r="Z14" s="133"/>
      <c r="AA14" s="133"/>
      <c r="AB14" s="133"/>
      <c r="AC14" s="298"/>
      <c r="AD14" s="133"/>
      <c r="AE14" s="133"/>
    </row>
    <row r="15" spans="1:31" ht="12.75">
      <c r="A15" s="11"/>
      <c r="B15" s="11"/>
      <c r="C15" s="11"/>
      <c r="D15" s="11"/>
      <c r="E15" s="11"/>
      <c r="F15" s="11"/>
      <c r="G15" s="11"/>
      <c r="H15" s="11"/>
      <c r="I15" s="11"/>
      <c r="J15" s="11"/>
      <c r="K15" s="16"/>
      <c r="L15" s="16"/>
      <c r="M15" s="352" t="str">
        <f>IF(COUNTBLANK($L$14)=0,$AC$11,"MISSING - Member ID#")</f>
        <v>MISSING - Member ID#</v>
      </c>
      <c r="N15" s="16"/>
      <c r="O15" s="16"/>
      <c r="P15" s="16"/>
      <c r="Q15" s="16"/>
      <c r="R15" s="56"/>
      <c r="S15" s="56"/>
      <c r="T15" s="56"/>
      <c r="U15" s="133"/>
      <c r="V15" s="133"/>
      <c r="W15" s="133"/>
      <c r="X15" s="133"/>
      <c r="Y15" s="133"/>
      <c r="Z15" s="133"/>
      <c r="AA15" s="133"/>
      <c r="AB15" s="133"/>
      <c r="AC15" s="299"/>
      <c r="AD15" s="133"/>
      <c r="AE15" s="133"/>
    </row>
    <row r="16" spans="1:31" ht="12.75">
      <c r="A16" s="11"/>
      <c r="B16" s="11"/>
      <c r="C16" s="11"/>
      <c r="D16" s="11"/>
      <c r="E16" s="11"/>
      <c r="F16" s="11"/>
      <c r="G16" s="11"/>
      <c r="H16" s="11"/>
      <c r="I16" s="11"/>
      <c r="J16" s="11"/>
      <c r="K16" s="11"/>
      <c r="L16" s="11"/>
      <c r="M16" s="352" t="str">
        <f>IF(W99=1,"MISSING - State"," ")</f>
        <v>MISSING - State</v>
      </c>
      <c r="N16" s="11"/>
      <c r="O16" s="11"/>
      <c r="P16" s="11"/>
      <c r="Q16" s="11"/>
      <c r="R16" s="56"/>
      <c r="S16" s="56"/>
      <c r="T16" s="56"/>
      <c r="U16" s="133"/>
      <c r="V16" s="133"/>
      <c r="W16" s="133"/>
      <c r="X16" s="133"/>
      <c r="Y16" s="133"/>
      <c r="Z16" s="133"/>
      <c r="AA16" s="133"/>
      <c r="AB16" s="133"/>
      <c r="AC16" s="299"/>
      <c r="AD16" s="133"/>
      <c r="AE16" s="133"/>
    </row>
    <row r="17" spans="1:31" ht="24.75" customHeight="1">
      <c r="A17" s="296" t="str">
        <f>LOOKUP(R106,S99:T139)</f>
        <v>USE ARROW TO THE RIGHT TO SELECT</v>
      </c>
      <c r="B17" s="67"/>
      <c r="C17" s="67"/>
      <c r="D17" s="67"/>
      <c r="E17" s="67"/>
      <c r="F17" s="67"/>
      <c r="G17" s="67"/>
      <c r="H17" s="67"/>
      <c r="I17" s="67"/>
      <c r="J17" s="67"/>
      <c r="K17" s="67"/>
      <c r="L17" s="67"/>
      <c r="M17" s="67"/>
      <c r="N17" s="54"/>
      <c r="O17" s="54"/>
      <c r="P17" s="54"/>
      <c r="Q17" s="11"/>
      <c r="R17" s="56"/>
      <c r="S17" s="56"/>
      <c r="T17" s="56"/>
      <c r="U17" s="133"/>
      <c r="V17" s="133"/>
      <c r="W17" s="133"/>
      <c r="X17" s="133"/>
      <c r="Y17" s="133"/>
      <c r="Z17" s="133"/>
      <c r="AA17" s="133"/>
      <c r="AB17" s="133"/>
      <c r="AC17" s="299"/>
      <c r="AD17" s="133"/>
      <c r="AE17" s="133"/>
    </row>
    <row r="18" spans="1:31" ht="12" customHeight="1">
      <c r="A18" s="297"/>
      <c r="B18" s="297"/>
      <c r="C18" s="297"/>
      <c r="D18" s="297"/>
      <c r="E18" s="297"/>
      <c r="F18" s="297"/>
      <c r="G18" s="297"/>
      <c r="H18" s="427" t="s">
        <v>38</v>
      </c>
      <c r="I18" s="297"/>
      <c r="J18" s="297"/>
      <c r="K18" s="297"/>
      <c r="L18" s="297"/>
      <c r="M18" s="352" t="str">
        <f>IF(COUNTBLANK($M$13)=0,$AC$11,"MISSING - Chapter # Above ")</f>
        <v>MISSING - Chapter # Above </v>
      </c>
      <c r="N18" s="11"/>
      <c r="O18" s="11"/>
      <c r="P18" s="11"/>
      <c r="Q18" s="11"/>
      <c r="R18" s="56"/>
      <c r="S18" s="56"/>
      <c r="T18" s="56"/>
      <c r="U18" s="133"/>
      <c r="V18" s="133"/>
      <c r="W18" s="133"/>
      <c r="X18" s="133"/>
      <c r="Y18" s="133"/>
      <c r="Z18" s="133"/>
      <c r="AA18" s="133"/>
      <c r="AB18" s="133"/>
      <c r="AC18" s="299"/>
      <c r="AD18" s="133"/>
      <c r="AE18" s="133"/>
    </row>
    <row r="19" spans="1:31" ht="4.5" customHeight="1">
      <c r="A19" s="11"/>
      <c r="B19" s="11"/>
      <c r="C19" s="11"/>
      <c r="D19" s="11"/>
      <c r="E19" s="11"/>
      <c r="F19" s="11"/>
      <c r="G19" s="11"/>
      <c r="H19" s="11"/>
      <c r="I19" s="11"/>
      <c r="J19" s="11"/>
      <c r="K19" s="11"/>
      <c r="L19" s="11"/>
      <c r="M19" s="11"/>
      <c r="N19" s="11"/>
      <c r="O19" s="11"/>
      <c r="P19" s="11"/>
      <c r="Q19" s="11"/>
      <c r="R19" s="56"/>
      <c r="S19" s="56"/>
      <c r="T19" s="56"/>
      <c r="U19" s="133"/>
      <c r="V19" s="133"/>
      <c r="W19" s="133"/>
      <c r="X19" s="133"/>
      <c r="Y19" s="133"/>
      <c r="Z19" s="133"/>
      <c r="AA19" s="133"/>
      <c r="AB19" s="133"/>
      <c r="AC19" s="299"/>
      <c r="AD19" s="133"/>
      <c r="AE19" s="133"/>
    </row>
    <row r="20" spans="1:31" ht="21.75" customHeight="1">
      <c r="A20" s="11"/>
      <c r="B20" s="11" t="s">
        <v>39</v>
      </c>
      <c r="C20" s="11"/>
      <c r="D20" s="459"/>
      <c r="E20" s="460"/>
      <c r="F20" s="460"/>
      <c r="G20" s="460"/>
      <c r="H20" s="460"/>
      <c r="I20" s="460"/>
      <c r="J20" s="460"/>
      <c r="K20" s="460"/>
      <c r="L20" s="460"/>
      <c r="M20" s="460"/>
      <c r="N20" s="300" t="str">
        <f>IF(COUNTBLANK($D$20)=0,$AC$11,"MISSING - Name")</f>
        <v>MISSING - Name</v>
      </c>
      <c r="O20" s="288"/>
      <c r="P20" s="288"/>
      <c r="Q20" s="11"/>
      <c r="R20" s="56"/>
      <c r="S20" s="56"/>
      <c r="T20" s="56"/>
      <c r="U20" s="133"/>
      <c r="V20" s="133"/>
      <c r="W20" s="133"/>
      <c r="X20" s="133"/>
      <c r="Y20" s="133"/>
      <c r="Z20" s="133"/>
      <c r="AA20" s="133"/>
      <c r="AB20" s="133"/>
      <c r="AD20" s="133"/>
      <c r="AE20" s="133"/>
    </row>
    <row r="21" spans="1:31" ht="16.5">
      <c r="A21" s="11"/>
      <c r="B21" s="11" t="s">
        <v>40</v>
      </c>
      <c r="C21" s="11"/>
      <c r="D21" s="11"/>
      <c r="E21" s="47"/>
      <c r="F21" s="47"/>
      <c r="G21" s="47"/>
      <c r="H21" s="461"/>
      <c r="I21" s="461"/>
      <c r="J21" s="461"/>
      <c r="K21" s="461"/>
      <c r="L21" s="461"/>
      <c r="M21" s="461"/>
      <c r="N21" s="288"/>
      <c r="O21" s="288"/>
      <c r="P21" s="288"/>
      <c r="Q21" s="11"/>
      <c r="R21" s="56"/>
      <c r="S21" s="56"/>
      <c r="T21" s="56"/>
      <c r="U21" s="133"/>
      <c r="V21" s="133"/>
      <c r="W21" s="133"/>
      <c r="X21" s="133"/>
      <c r="Y21" s="133"/>
      <c r="Z21" s="133"/>
      <c r="AA21" s="133"/>
      <c r="AB21" s="133"/>
      <c r="AC21" s="300"/>
      <c r="AD21" s="133"/>
      <c r="AE21" s="133"/>
    </row>
    <row r="22" spans="1:31" ht="15" customHeight="1">
      <c r="A22" s="11"/>
      <c r="B22" s="11" t="s">
        <v>41</v>
      </c>
      <c r="C22" s="11"/>
      <c r="D22" s="11"/>
      <c r="E22" s="456" t="str">
        <f>V159</f>
        <v>ERR - ERR - ERR</v>
      </c>
      <c r="F22" s="456"/>
      <c r="G22" s="456"/>
      <c r="H22" s="353" t="str">
        <f>U163</f>
        <v>Missing Date of Birth Information</v>
      </c>
      <c r="K22" s="17"/>
      <c r="L22" s="19" t="s">
        <v>42</v>
      </c>
      <c r="M22" s="354"/>
      <c r="N22" s="300"/>
      <c r="O22" s="17"/>
      <c r="P22" s="17"/>
      <c r="Q22" s="11"/>
      <c r="R22" s="56"/>
      <c r="S22" s="56"/>
      <c r="T22" s="56"/>
      <c r="U22" s="133"/>
      <c r="V22" s="133"/>
      <c r="W22" s="133"/>
      <c r="X22" s="133"/>
      <c r="Y22" s="133"/>
      <c r="Z22" s="133"/>
      <c r="AA22" s="133"/>
      <c r="AB22" s="133"/>
      <c r="AC22" s="133"/>
      <c r="AD22" s="133"/>
      <c r="AE22" s="133"/>
    </row>
    <row r="23" spans="1:31" ht="15.75" customHeight="1">
      <c r="A23" s="11"/>
      <c r="B23" s="11"/>
      <c r="C23" s="11"/>
      <c r="D23" s="11"/>
      <c r="E23" s="355" t="s">
        <v>43</v>
      </c>
      <c r="F23" s="356" t="s">
        <v>44</v>
      </c>
      <c r="G23" s="357" t="s">
        <v>45</v>
      </c>
      <c r="H23" s="28"/>
      <c r="I23" s="19"/>
      <c r="J23" s="358"/>
      <c r="K23" s="17"/>
      <c r="L23" s="17"/>
      <c r="M23" s="359" t="str">
        <f>IF(COUNTBLANK(M22)=1,"Missing Age"," ")</f>
        <v>Missing Age</v>
      </c>
      <c r="N23" s="300"/>
      <c r="O23" s="17"/>
      <c r="P23" s="17"/>
      <c r="Q23" s="11"/>
      <c r="R23" s="56"/>
      <c r="S23" s="56"/>
      <c r="T23" s="56"/>
      <c r="U23" s="133"/>
      <c r="V23" s="133"/>
      <c r="W23" s="133"/>
      <c r="X23" s="133"/>
      <c r="Y23" s="133"/>
      <c r="Z23" s="133"/>
      <c r="AA23" s="133"/>
      <c r="AB23" s="133"/>
      <c r="AC23" s="133"/>
      <c r="AD23" s="133"/>
      <c r="AE23" s="133"/>
    </row>
    <row r="24" spans="1:31" ht="15" customHeight="1">
      <c r="A24" s="11"/>
      <c r="B24" s="11" t="s">
        <v>46</v>
      </c>
      <c r="C24" s="11"/>
      <c r="D24" s="11"/>
      <c r="E24" s="14"/>
      <c r="F24" s="20" t="s">
        <v>47</v>
      </c>
      <c r="G24" s="360"/>
      <c r="H24" s="21" t="s">
        <v>48</v>
      </c>
      <c r="I24" s="11"/>
      <c r="J24" s="22" t="s">
        <v>453</v>
      </c>
      <c r="K24" s="458"/>
      <c r="L24" s="458"/>
      <c r="M24" s="458"/>
      <c r="N24" s="300" t="str">
        <f>IF(COUNTBLANK($E$24)+(COUNTBLANK($G$24)+(COUNTBLANK($K$24)))=1,$AC$11,"MISSING - Gender or E-mail")</f>
        <v>MISSING - Gender or E-mail</v>
      </c>
      <c r="O24" s="17"/>
      <c r="P24" s="17"/>
      <c r="Q24" s="11"/>
      <c r="R24" s="56"/>
      <c r="S24" s="56"/>
      <c r="T24" s="56"/>
      <c r="U24" s="133"/>
      <c r="V24" s="133"/>
      <c r="W24" s="133"/>
      <c r="X24" s="133"/>
      <c r="Y24" s="133"/>
      <c r="Z24" s="133"/>
      <c r="AA24" s="133"/>
      <c r="AB24" s="133"/>
      <c r="AC24" s="133"/>
      <c r="AD24" s="133"/>
      <c r="AE24" s="133"/>
    </row>
    <row r="25" spans="1:31" ht="15" customHeight="1">
      <c r="A25" s="11"/>
      <c r="B25" s="11" t="s">
        <v>466</v>
      </c>
      <c r="C25" s="11"/>
      <c r="D25" s="11"/>
      <c r="E25" s="17"/>
      <c r="F25" s="17"/>
      <c r="G25" s="24"/>
      <c r="H25" s="23"/>
      <c r="I25" s="23"/>
      <c r="J25" s="23"/>
      <c r="K25" s="18"/>
      <c r="L25" s="23"/>
      <c r="M25" s="23"/>
      <c r="N25" s="300" t="str">
        <f>IF(COUNTBLANK($G$25)=0,$AC$11,"MISSING - Address")</f>
        <v>MISSING - Address</v>
      </c>
      <c r="O25" s="17"/>
      <c r="P25" s="17"/>
      <c r="Q25" s="11"/>
      <c r="R25" s="56"/>
      <c r="S25" s="56"/>
      <c r="T25" s="56"/>
      <c r="U25" s="133"/>
      <c r="V25" s="133"/>
      <c r="W25" s="133"/>
      <c r="X25" s="133"/>
      <c r="Y25" s="133"/>
      <c r="Z25" s="133"/>
      <c r="AA25" s="133"/>
      <c r="AB25" s="133"/>
      <c r="AC25" s="133"/>
      <c r="AD25" s="133"/>
      <c r="AE25" s="133"/>
    </row>
    <row r="26" spans="1:31" ht="16.5" customHeight="1">
      <c r="A26" s="11"/>
      <c r="B26" s="11"/>
      <c r="C26" s="11"/>
      <c r="D26" s="25" t="s">
        <v>49</v>
      </c>
      <c r="E26" s="26"/>
      <c r="F26" s="27"/>
      <c r="G26" s="27"/>
      <c r="H26" s="28" t="s">
        <v>50</v>
      </c>
      <c r="I26" s="361" t="str">
        <f>W105</f>
        <v>SELECT</v>
      </c>
      <c r="J26" s="30" t="s">
        <v>51</v>
      </c>
      <c r="K26" s="362"/>
      <c r="L26" s="363"/>
      <c r="M26" s="363"/>
      <c r="N26" s="300" t="str">
        <f>IF(((COUNTBLANK($E$26)+$W$106+COUNTBLANK($K$26)))=0,$AC$11,"MISSING - City, State or Zip")</f>
        <v>MISSING - City, State or Zip</v>
      </c>
      <c r="O26" s="364"/>
      <c r="P26" s="364"/>
      <c r="Q26" s="47"/>
      <c r="R26" s="56"/>
      <c r="S26" s="56"/>
      <c r="T26" s="56"/>
      <c r="U26" s="133"/>
      <c r="V26" s="133"/>
      <c r="W26" s="133"/>
      <c r="X26" s="133"/>
      <c r="Y26" s="133"/>
      <c r="Z26" s="133"/>
      <c r="AA26" s="133"/>
      <c r="AB26" s="133"/>
      <c r="AC26" s="133"/>
      <c r="AD26" s="133"/>
      <c r="AE26" s="133"/>
    </row>
    <row r="27" spans="1:31" ht="15" customHeight="1">
      <c r="A27" s="11"/>
      <c r="B27" s="11" t="s">
        <v>52</v>
      </c>
      <c r="C27" s="11"/>
      <c r="D27" s="11"/>
      <c r="E27" s="11"/>
      <c r="F27" s="11"/>
      <c r="G27" s="11"/>
      <c r="H27" s="23"/>
      <c r="I27" s="31"/>
      <c r="J27" s="32"/>
      <c r="K27" s="33"/>
      <c r="L27" s="33"/>
      <c r="M27" s="33"/>
      <c r="N27" s="300" t="str">
        <f>IF(COUNTBLANK($J$27)=0,$AC$11,"MISSING - Phone Number")</f>
        <v>MISSING - Phone Number</v>
      </c>
      <c r="O27" s="48"/>
      <c r="P27" s="48"/>
      <c r="Q27" s="17"/>
      <c r="R27" s="56"/>
      <c r="S27" s="56"/>
      <c r="T27" s="56"/>
      <c r="U27" s="133"/>
      <c r="V27" s="133"/>
      <c r="W27" s="133"/>
      <c r="X27" s="133"/>
      <c r="Y27" s="133"/>
      <c r="Z27" s="133"/>
      <c r="AA27" s="133"/>
      <c r="AB27" s="133"/>
      <c r="AC27" s="133"/>
      <c r="AD27" s="133"/>
      <c r="AE27" s="133"/>
    </row>
    <row r="28" spans="1:31" ht="15" customHeight="1">
      <c r="A28" s="11"/>
      <c r="B28" s="11" t="s">
        <v>53</v>
      </c>
      <c r="C28" s="11"/>
      <c r="D28" s="11"/>
      <c r="E28" s="11"/>
      <c r="F28" s="11"/>
      <c r="G28" s="11"/>
      <c r="H28" s="11"/>
      <c r="I28" s="11" t="s">
        <v>54</v>
      </c>
      <c r="J28" s="11"/>
      <c r="K28" s="11"/>
      <c r="L28" s="11"/>
      <c r="M28" s="11"/>
      <c r="N28" s="299"/>
      <c r="O28" s="11"/>
      <c r="P28" s="11"/>
      <c r="Q28" s="17"/>
      <c r="R28" s="56"/>
      <c r="S28" s="56"/>
      <c r="T28" s="56"/>
      <c r="U28" s="133"/>
      <c r="V28" s="133"/>
      <c r="W28" s="133"/>
      <c r="X28" s="133"/>
      <c r="Y28" s="133"/>
      <c r="Z28" s="133"/>
      <c r="AA28" s="133"/>
      <c r="AB28" s="133"/>
      <c r="AC28" s="133"/>
      <c r="AD28" s="133"/>
      <c r="AE28" s="133"/>
    </row>
    <row r="29" spans="1:31" ht="15" customHeight="1">
      <c r="A29" s="11"/>
      <c r="B29" s="11"/>
      <c r="C29" s="11" t="s">
        <v>55</v>
      </c>
      <c r="E29" s="34"/>
      <c r="F29" s="27"/>
      <c r="G29" s="27"/>
      <c r="H29" s="35"/>
      <c r="I29" s="24"/>
      <c r="J29" s="36"/>
      <c r="K29" s="23"/>
      <c r="L29" s="23"/>
      <c r="M29" s="23"/>
      <c r="N29" s="299"/>
      <c r="O29" s="17"/>
      <c r="P29" s="17"/>
      <c r="Q29" s="17"/>
      <c r="R29" s="56"/>
      <c r="S29" s="56"/>
      <c r="T29" s="56"/>
      <c r="U29" s="133"/>
      <c r="V29" s="133"/>
      <c r="W29" s="133"/>
      <c r="X29" s="133"/>
      <c r="Y29" s="133"/>
      <c r="Z29" s="133"/>
      <c r="AA29" s="133"/>
      <c r="AB29" s="133"/>
      <c r="AC29" s="133"/>
      <c r="AD29" s="133"/>
      <c r="AE29" s="133"/>
    </row>
    <row r="30" spans="1:31" ht="15" customHeight="1">
      <c r="A30" s="11"/>
      <c r="B30" s="11"/>
      <c r="C30" s="11" t="s">
        <v>56</v>
      </c>
      <c r="E30" s="37"/>
      <c r="F30" s="29"/>
      <c r="G30" s="29"/>
      <c r="H30" s="35"/>
      <c r="I30" s="24"/>
      <c r="J30" s="36"/>
      <c r="K30" s="23"/>
      <c r="L30" s="23"/>
      <c r="M30" s="23"/>
      <c r="N30" s="299"/>
      <c r="O30" s="17"/>
      <c r="P30" s="17"/>
      <c r="Q30" s="364"/>
      <c r="R30" s="56"/>
      <c r="S30" s="56"/>
      <c r="T30" s="56"/>
      <c r="U30" s="133"/>
      <c r="V30" s="133"/>
      <c r="W30" s="133"/>
      <c r="X30" s="133"/>
      <c r="Y30" s="133"/>
      <c r="Z30" s="133"/>
      <c r="AA30" s="133"/>
      <c r="AB30" s="133"/>
      <c r="AC30" s="133"/>
      <c r="AD30" s="133"/>
      <c r="AE30" s="133"/>
    </row>
    <row r="31" spans="1:31" ht="15" customHeight="1">
      <c r="A31" s="11"/>
      <c r="B31" s="11" t="s">
        <v>57</v>
      </c>
      <c r="C31" s="11"/>
      <c r="D31" s="11"/>
      <c r="E31" s="11"/>
      <c r="F31" s="11"/>
      <c r="G31" s="26"/>
      <c r="H31" s="27"/>
      <c r="I31" s="27"/>
      <c r="J31" s="27"/>
      <c r="K31" s="27"/>
      <c r="L31" s="27"/>
      <c r="M31" s="27"/>
      <c r="N31" s="300" t="str">
        <f>IF(COUNTBLANK($G$31)=0,$AC$11,"MISSING - Chapter Name")</f>
        <v>MISSING - Chapter Name</v>
      </c>
      <c r="O31" s="35"/>
      <c r="P31" s="35"/>
      <c r="Q31" s="48"/>
      <c r="R31" s="56"/>
      <c r="S31" s="56"/>
      <c r="T31" s="56"/>
      <c r="U31" s="133"/>
      <c r="V31" s="133"/>
      <c r="W31" s="133"/>
      <c r="X31" s="133"/>
      <c r="Y31" s="133"/>
      <c r="Z31" s="133"/>
      <c r="AA31" s="133"/>
      <c r="AB31" s="133"/>
      <c r="AC31" s="133"/>
      <c r="AD31" s="133"/>
      <c r="AE31" s="133"/>
    </row>
    <row r="32" spans="1:31" ht="15" customHeight="1">
      <c r="A32" s="11"/>
      <c r="B32" s="11" t="s">
        <v>58</v>
      </c>
      <c r="C32" s="11"/>
      <c r="D32" s="11"/>
      <c r="E32" s="11"/>
      <c r="F32" s="26"/>
      <c r="G32" s="27"/>
      <c r="H32" s="27"/>
      <c r="I32" s="27"/>
      <c r="J32" s="27"/>
      <c r="K32" s="27"/>
      <c r="L32" s="27"/>
      <c r="M32" s="27"/>
      <c r="N32" s="300" t="str">
        <f>IF(COUNTBLANK($F$32)=0,$AC$11,"MISSING - High School")</f>
        <v>MISSING - High School</v>
      </c>
      <c r="O32" s="35"/>
      <c r="P32" s="35"/>
      <c r="Q32" s="11"/>
      <c r="R32" s="56"/>
      <c r="S32" s="56"/>
      <c r="T32" s="56"/>
      <c r="U32" s="133"/>
      <c r="V32" s="133"/>
      <c r="W32" s="133"/>
      <c r="X32" s="133"/>
      <c r="Y32" s="133"/>
      <c r="Z32" s="133"/>
      <c r="AA32" s="133"/>
      <c r="AB32" s="133"/>
      <c r="AC32" s="133"/>
      <c r="AD32" s="133"/>
      <c r="AE32" s="133"/>
    </row>
    <row r="33" spans="1:31" ht="15" customHeight="1">
      <c r="A33" s="11"/>
      <c r="B33" s="11" t="s">
        <v>59</v>
      </c>
      <c r="C33" s="11"/>
      <c r="D33" s="11"/>
      <c r="E33" s="11"/>
      <c r="F33" s="21"/>
      <c r="G33" s="24"/>
      <c r="H33" s="18"/>
      <c r="I33" s="18"/>
      <c r="J33" s="18"/>
      <c r="K33" s="18"/>
      <c r="L33" s="18"/>
      <c r="M33" s="18"/>
      <c r="N33" s="300" t="str">
        <f>IF(COUNTBLANK($G$33)=0,$AC$11,"MISSING - Address")</f>
        <v>MISSING - Address</v>
      </c>
      <c r="O33" s="17"/>
      <c r="P33" s="17"/>
      <c r="Q33" s="17"/>
      <c r="R33" s="56"/>
      <c r="S33" s="56"/>
      <c r="T33" s="56"/>
      <c r="U33" s="133"/>
      <c r="V33" s="133"/>
      <c r="W33" s="133"/>
      <c r="X33" s="133"/>
      <c r="Y33" s="133"/>
      <c r="Z33" s="133"/>
      <c r="AA33" s="133"/>
      <c r="AB33" s="133"/>
      <c r="AC33" s="133"/>
      <c r="AD33" s="133"/>
      <c r="AE33" s="133"/>
    </row>
    <row r="34" spans="1:31" ht="15" customHeight="1">
      <c r="A34" s="11"/>
      <c r="B34" s="11"/>
      <c r="C34" s="11"/>
      <c r="D34" s="25" t="s">
        <v>60</v>
      </c>
      <c r="E34" s="26"/>
      <c r="F34" s="27"/>
      <c r="G34" s="27"/>
      <c r="H34" s="27"/>
      <c r="I34" s="25" t="s">
        <v>50</v>
      </c>
      <c r="J34" s="365" t="str">
        <f>W108</f>
        <v>SELECT</v>
      </c>
      <c r="K34" s="38" t="s">
        <v>61</v>
      </c>
      <c r="L34" s="455"/>
      <c r="M34" s="455"/>
      <c r="N34" s="300" t="str">
        <f>IF(((COUNTBLANK($E$34)+$W$109+COUNTBLANK($L$34)))=0,$AC$11,"MISSING - School City, State or Zip")</f>
        <v>MISSING - School City, State or Zip</v>
      </c>
      <c r="O34" s="38"/>
      <c r="P34" s="38"/>
      <c r="Q34" s="17"/>
      <c r="R34" s="56"/>
      <c r="S34" s="56"/>
      <c r="T34" s="56"/>
      <c r="U34" s="133"/>
      <c r="V34" s="133"/>
      <c r="W34" s="133"/>
      <c r="X34" s="133"/>
      <c r="Y34" s="133"/>
      <c r="Z34" s="133"/>
      <c r="AA34" s="133"/>
      <c r="AB34" s="133"/>
      <c r="AC34" s="133"/>
      <c r="AD34" s="133"/>
      <c r="AE34" s="133"/>
    </row>
    <row r="35" spans="1:31" ht="15" customHeight="1">
      <c r="A35" s="11"/>
      <c r="B35" s="11" t="s">
        <v>62</v>
      </c>
      <c r="C35" s="11"/>
      <c r="D35" s="11"/>
      <c r="E35" s="11"/>
      <c r="F35" s="11"/>
      <c r="G35" s="11"/>
      <c r="H35" s="11"/>
      <c r="I35" s="39"/>
      <c r="J35" s="32"/>
      <c r="K35" s="33"/>
      <c r="L35" s="33"/>
      <c r="M35" s="33"/>
      <c r="N35" s="300" t="str">
        <f>IF(COUNTBLANK($J$35)=0,$AC$11,"MISSING - Phone Number")</f>
        <v>MISSING - Phone Number</v>
      </c>
      <c r="O35" s="48"/>
      <c r="P35" s="48"/>
      <c r="Q35" s="35"/>
      <c r="R35" s="56"/>
      <c r="S35" s="56"/>
      <c r="T35" s="56"/>
      <c r="U35" s="133"/>
      <c r="V35" s="133"/>
      <c r="W35" s="133"/>
      <c r="X35" s="133"/>
      <c r="Y35" s="133"/>
      <c r="Z35" s="133"/>
      <c r="AA35" s="133"/>
      <c r="AB35" s="133"/>
      <c r="AC35" s="133"/>
      <c r="AD35" s="133"/>
      <c r="AE35" s="133"/>
    </row>
    <row r="36" spans="1:31" ht="15" customHeight="1">
      <c r="A36" s="11"/>
      <c r="B36" s="11" t="s">
        <v>63</v>
      </c>
      <c r="C36" s="11"/>
      <c r="D36" s="11"/>
      <c r="E36" s="11"/>
      <c r="F36" s="34"/>
      <c r="G36" s="23"/>
      <c r="H36" s="23"/>
      <c r="I36" s="23"/>
      <c r="J36" s="23"/>
      <c r="K36" s="23"/>
      <c r="L36" s="23"/>
      <c r="M36" s="23"/>
      <c r="N36" s="133"/>
      <c r="O36" s="17"/>
      <c r="P36" s="17"/>
      <c r="Q36" s="35"/>
      <c r="R36" s="56"/>
      <c r="S36" s="56"/>
      <c r="T36" s="56"/>
      <c r="U36" s="133"/>
      <c r="V36" s="133"/>
      <c r="W36" s="133"/>
      <c r="X36" s="133"/>
      <c r="Y36" s="133"/>
      <c r="Z36" s="133"/>
      <c r="AA36" s="133"/>
      <c r="AB36" s="133"/>
      <c r="AC36" s="133"/>
      <c r="AD36" s="133"/>
      <c r="AE36" s="133"/>
    </row>
    <row r="37" spans="1:31" ht="15" customHeight="1">
      <c r="A37" s="11"/>
      <c r="B37" s="11" t="s">
        <v>64</v>
      </c>
      <c r="C37" s="11"/>
      <c r="D37" s="11"/>
      <c r="E37" s="11"/>
      <c r="F37" s="11"/>
      <c r="G37" s="55"/>
      <c r="H37" s="11"/>
      <c r="I37" s="11"/>
      <c r="J37" s="11"/>
      <c r="K37" s="25"/>
      <c r="L37" s="25"/>
      <c r="M37" s="40"/>
      <c r="N37" s="299"/>
      <c r="O37" s="349"/>
      <c r="P37" s="349"/>
      <c r="Q37" s="17"/>
      <c r="R37" s="56"/>
      <c r="S37" s="56"/>
      <c r="T37" s="56"/>
      <c r="U37" s="133"/>
      <c r="V37" s="133"/>
      <c r="W37" s="133"/>
      <c r="X37" s="133"/>
      <c r="Y37" s="133"/>
      <c r="Z37" s="133"/>
      <c r="AA37" s="133"/>
      <c r="AB37" s="133"/>
      <c r="AC37" s="133"/>
      <c r="AD37" s="133"/>
      <c r="AE37" s="133"/>
    </row>
    <row r="38" spans="1:31" ht="15" customHeight="1">
      <c r="A38" s="11"/>
      <c r="B38" s="56" t="s">
        <v>65</v>
      </c>
      <c r="C38" s="56"/>
      <c r="D38" s="56"/>
      <c r="E38" s="56"/>
      <c r="F38" s="56"/>
      <c r="G38" s="56"/>
      <c r="H38" s="56"/>
      <c r="I38" s="56"/>
      <c r="J38" s="56"/>
      <c r="K38" s="56"/>
      <c r="L38" s="56"/>
      <c r="M38" s="63"/>
      <c r="N38" s="299"/>
      <c r="O38" s="17"/>
      <c r="P38" s="17"/>
      <c r="Q38" s="38"/>
      <c r="R38" s="56"/>
      <c r="S38" s="56"/>
      <c r="T38" s="56"/>
      <c r="U38" s="133"/>
      <c r="V38" s="133"/>
      <c r="W38" s="133"/>
      <c r="X38" s="133"/>
      <c r="Y38" s="133"/>
      <c r="Z38" s="133"/>
      <c r="AA38" s="133"/>
      <c r="AB38" s="133"/>
      <c r="AC38" s="133"/>
      <c r="AD38" s="133"/>
      <c r="AE38" s="133"/>
    </row>
    <row r="39" spans="1:31" ht="15" customHeight="1">
      <c r="A39" s="11"/>
      <c r="B39" s="11" t="s">
        <v>66</v>
      </c>
      <c r="C39" s="11"/>
      <c r="D39" s="56"/>
      <c r="E39" s="56"/>
      <c r="F39" s="56"/>
      <c r="G39" s="56"/>
      <c r="H39" s="56"/>
      <c r="I39" s="56"/>
      <c r="J39" s="56"/>
      <c r="K39" s="56"/>
      <c r="L39" s="56"/>
      <c r="M39" s="64"/>
      <c r="N39" s="299"/>
      <c r="O39" s="17"/>
      <c r="P39" s="17"/>
      <c r="Q39" s="48"/>
      <c r="R39" s="56"/>
      <c r="S39" s="56"/>
      <c r="T39" s="56"/>
      <c r="U39" s="133"/>
      <c r="V39" s="133"/>
      <c r="W39" s="133"/>
      <c r="X39" s="133"/>
      <c r="Y39" s="133"/>
      <c r="Z39" s="133"/>
      <c r="AA39" s="133"/>
      <c r="AB39" s="133"/>
      <c r="AC39" s="133"/>
      <c r="AD39" s="133"/>
      <c r="AE39" s="133"/>
    </row>
    <row r="40" spans="1:31" ht="15" customHeight="1">
      <c r="A40" s="11"/>
      <c r="B40" s="11" t="s">
        <v>67</v>
      </c>
      <c r="C40" s="11"/>
      <c r="D40" s="11"/>
      <c r="E40" s="11"/>
      <c r="F40" s="11"/>
      <c r="G40" s="11"/>
      <c r="H40" s="11"/>
      <c r="I40" s="11"/>
      <c r="J40" s="11"/>
      <c r="K40" s="11"/>
      <c r="L40" s="11"/>
      <c r="M40" s="40"/>
      <c r="N40" s="299"/>
      <c r="O40" s="349"/>
      <c r="P40" s="349"/>
      <c r="Q40" s="17"/>
      <c r="R40" s="56"/>
      <c r="S40" s="56"/>
      <c r="T40" s="56"/>
      <c r="U40" s="133"/>
      <c r="V40" s="133"/>
      <c r="W40" s="133"/>
      <c r="X40" s="133"/>
      <c r="Y40" s="133"/>
      <c r="Z40" s="133"/>
      <c r="AA40" s="133"/>
      <c r="AB40" s="133"/>
      <c r="AC40" s="133"/>
      <c r="AD40" s="133"/>
      <c r="AE40" s="133"/>
    </row>
    <row r="41" spans="1:31" ht="15" customHeight="1">
      <c r="A41" s="11"/>
      <c r="B41" s="11" t="s">
        <v>68</v>
      </c>
      <c r="C41" s="11"/>
      <c r="D41" s="11"/>
      <c r="E41" s="11"/>
      <c r="F41" s="11"/>
      <c r="G41" s="11"/>
      <c r="H41" s="11"/>
      <c r="I41" s="11"/>
      <c r="J41" s="56"/>
      <c r="K41" s="56"/>
      <c r="L41" s="56"/>
      <c r="M41" s="63"/>
      <c r="N41" s="299"/>
      <c r="O41" s="349"/>
      <c r="P41" s="349"/>
      <c r="Q41" s="349"/>
      <c r="R41" s="56"/>
      <c r="S41" s="56"/>
      <c r="T41" s="56"/>
      <c r="U41" s="133"/>
      <c r="V41" s="133"/>
      <c r="W41" s="133"/>
      <c r="X41" s="133"/>
      <c r="Y41" s="133"/>
      <c r="Z41" s="133"/>
      <c r="AA41" s="133"/>
      <c r="AB41" s="133"/>
      <c r="AC41" s="133"/>
      <c r="AD41" s="133"/>
      <c r="AE41" s="133"/>
    </row>
    <row r="42" spans="1:31" ht="15" customHeight="1">
      <c r="A42" s="11"/>
      <c r="B42" s="366" t="s">
        <v>69</v>
      </c>
      <c r="C42" s="366"/>
      <c r="D42"/>
      <c r="E42"/>
      <c r="F42"/>
      <c r="G42"/>
      <c r="H42"/>
      <c r="I42" s="11"/>
      <c r="J42" s="367" t="str">
        <f>IF($M$42="Select","Missing Response",IF($M$42="NO","Must Be Yes to Qualify!",IF($M$42="Yes"," ")))</f>
        <v>Missing Response</v>
      </c>
      <c r="K42"/>
      <c r="L42" s="349"/>
      <c r="M42" s="368" t="str">
        <f>Q146</f>
        <v>SELECT</v>
      </c>
      <c r="N42" s="300"/>
      <c r="O42" s="41"/>
      <c r="P42" s="41"/>
      <c r="Q42" s="17"/>
      <c r="R42" s="56"/>
      <c r="S42" s="56"/>
      <c r="T42" s="56"/>
      <c r="U42" s="133"/>
      <c r="V42" s="133"/>
      <c r="W42" s="133"/>
      <c r="X42" s="133"/>
      <c r="Y42" s="133"/>
      <c r="Z42" s="133"/>
      <c r="AA42" s="133"/>
      <c r="AB42" s="133"/>
      <c r="AC42" s="133"/>
      <c r="AD42" s="133"/>
      <c r="AE42" s="133"/>
    </row>
    <row r="43" spans="1:31" ht="6" customHeight="1">
      <c r="A43" s="11"/>
      <c r="B43" s="56"/>
      <c r="C43" s="56"/>
      <c r="D43" s="56"/>
      <c r="E43" s="56"/>
      <c r="F43" s="56"/>
      <c r="G43" s="56"/>
      <c r="H43" s="56"/>
      <c r="I43" s="56"/>
      <c r="J43" s="56"/>
      <c r="K43" s="56"/>
      <c r="L43" s="56"/>
      <c r="M43" s="56"/>
      <c r="N43" s="349"/>
      <c r="O43" s="349"/>
      <c r="P43" s="349"/>
      <c r="Q43" s="17"/>
      <c r="R43" s="56"/>
      <c r="S43" s="56"/>
      <c r="T43" s="56"/>
      <c r="U43" s="133"/>
      <c r="V43" s="133"/>
      <c r="W43" s="133"/>
      <c r="X43" s="133"/>
      <c r="Y43" s="133"/>
      <c r="Z43" s="133"/>
      <c r="AA43" s="133"/>
      <c r="AB43" s="133"/>
      <c r="AC43" s="299"/>
      <c r="AD43" s="133"/>
      <c r="AE43" s="133"/>
    </row>
    <row r="44" spans="1:31" ht="12.75" customHeight="1">
      <c r="A44" s="11"/>
      <c r="B44" s="11" t="s">
        <v>70</v>
      </c>
      <c r="C44" s="11"/>
      <c r="D44" s="11"/>
      <c r="E44" s="11"/>
      <c r="F44" s="11"/>
      <c r="G44" s="11"/>
      <c r="H44" s="11"/>
      <c r="I44" s="11"/>
      <c r="J44" s="56"/>
      <c r="K44" s="56"/>
      <c r="L44" s="56"/>
      <c r="M44" s="57"/>
      <c r="N44" s="349"/>
      <c r="O44" s="349"/>
      <c r="P44" s="349"/>
      <c r="Q44" s="349"/>
      <c r="R44" s="56"/>
      <c r="S44" s="56"/>
      <c r="T44" s="56"/>
      <c r="U44" s="133"/>
      <c r="V44" s="133"/>
      <c r="W44" s="133"/>
      <c r="X44" s="133"/>
      <c r="Y44" s="133"/>
      <c r="Z44" s="133"/>
      <c r="AA44" s="133"/>
      <c r="AB44" s="133"/>
      <c r="AC44" s="133"/>
      <c r="AD44" s="133"/>
      <c r="AE44" s="133"/>
    </row>
    <row r="45" spans="1:31" ht="12.75" customHeight="1">
      <c r="A45" s="11"/>
      <c r="B45" s="11" t="s">
        <v>71</v>
      </c>
      <c r="C45" s="11"/>
      <c r="D45" s="11"/>
      <c r="E45" s="11"/>
      <c r="F45" s="11"/>
      <c r="G45" s="11"/>
      <c r="H45" s="11"/>
      <c r="I45" s="11"/>
      <c r="J45" s="56"/>
      <c r="K45" s="56"/>
      <c r="L45" s="56"/>
      <c r="M45" s="57"/>
      <c r="N45" s="349"/>
      <c r="O45" s="349"/>
      <c r="P45" s="349"/>
      <c r="Q45" s="349"/>
      <c r="R45" s="56"/>
      <c r="S45" s="56"/>
      <c r="T45" s="56"/>
      <c r="U45" s="133"/>
      <c r="V45" s="133"/>
      <c r="W45" s="133"/>
      <c r="X45" s="133"/>
      <c r="Y45" s="133"/>
      <c r="Z45" s="133"/>
      <c r="AA45" s="133"/>
      <c r="AB45" s="133"/>
      <c r="AC45" s="133"/>
      <c r="AD45" s="133"/>
      <c r="AE45" s="133"/>
    </row>
    <row r="46" spans="1:31" ht="21.75" customHeight="1">
      <c r="A46" s="11"/>
      <c r="B46" s="58"/>
      <c r="C46" s="58"/>
      <c r="D46" s="58"/>
      <c r="E46" s="58"/>
      <c r="F46" s="58"/>
      <c r="G46" s="58"/>
      <c r="H46" s="56"/>
      <c r="I46" s="58"/>
      <c r="J46" s="58"/>
      <c r="K46" s="58"/>
      <c r="L46" s="58"/>
      <c r="M46" s="58"/>
      <c r="N46" s="369"/>
      <c r="O46" s="369"/>
      <c r="P46" s="369"/>
      <c r="Q46" s="41"/>
      <c r="R46" s="56"/>
      <c r="S46" s="56"/>
      <c r="T46" s="56"/>
      <c r="U46" s="133"/>
      <c r="V46" s="133"/>
      <c r="W46" s="133"/>
      <c r="X46" s="133"/>
      <c r="Y46" s="133"/>
      <c r="Z46" s="133"/>
      <c r="AA46" s="133"/>
      <c r="AB46" s="133"/>
      <c r="AC46" s="133"/>
      <c r="AD46" s="133"/>
      <c r="AE46" s="133"/>
    </row>
    <row r="47" spans="1:31" ht="12" customHeight="1">
      <c r="A47" s="11"/>
      <c r="B47" s="59" t="s">
        <v>72</v>
      </c>
      <c r="C47" s="59"/>
      <c r="D47" s="59"/>
      <c r="E47" s="59"/>
      <c r="F47" s="59"/>
      <c r="G47" s="59"/>
      <c r="H47" s="56"/>
      <c r="I47" s="60" t="s">
        <v>73</v>
      </c>
      <c r="J47" s="60"/>
      <c r="K47" s="60"/>
      <c r="L47" s="60"/>
      <c r="M47" s="60"/>
      <c r="N47" s="41"/>
      <c r="O47" s="41"/>
      <c r="P47" s="41"/>
      <c r="Q47" s="349"/>
      <c r="R47" s="56"/>
      <c r="S47" s="56"/>
      <c r="T47" s="56"/>
      <c r="U47" s="133"/>
      <c r="V47" s="133"/>
      <c r="W47" s="133"/>
      <c r="X47" s="133"/>
      <c r="Y47" s="133"/>
      <c r="Z47" s="133"/>
      <c r="AA47" s="133"/>
      <c r="AB47" s="133"/>
      <c r="AC47" s="133"/>
      <c r="AD47" s="133"/>
      <c r="AE47" s="133"/>
    </row>
    <row r="48" spans="1:31" ht="11.25" customHeight="1">
      <c r="A48" s="11"/>
      <c r="B48" s="56"/>
      <c r="C48" s="56"/>
      <c r="D48" s="56"/>
      <c r="E48" s="56"/>
      <c r="F48" s="56"/>
      <c r="G48" s="56"/>
      <c r="H48" s="56"/>
      <c r="I48" s="56"/>
      <c r="J48" s="56"/>
      <c r="K48" s="56"/>
      <c r="L48" s="56"/>
      <c r="M48" s="56"/>
      <c r="N48" s="17"/>
      <c r="O48" s="17"/>
      <c r="P48" s="17"/>
      <c r="Q48" s="41"/>
      <c r="R48" s="56"/>
      <c r="S48" s="56"/>
      <c r="T48" s="56"/>
      <c r="U48" s="133"/>
      <c r="V48" s="133"/>
      <c r="W48" s="133"/>
      <c r="X48" s="133"/>
      <c r="Y48" s="133"/>
      <c r="Z48" s="133"/>
      <c r="AA48" s="133"/>
      <c r="AB48" s="133"/>
      <c r="AC48" s="133"/>
      <c r="AD48" s="133"/>
      <c r="AE48" s="133"/>
    </row>
    <row r="49" spans="1:31" ht="15.75" customHeight="1">
      <c r="A49" s="11"/>
      <c r="B49" s="56" t="s">
        <v>74</v>
      </c>
      <c r="C49" s="56"/>
      <c r="D49" s="56"/>
      <c r="E49" s="56"/>
      <c r="F49" s="56"/>
      <c r="G49" s="56"/>
      <c r="H49" s="56"/>
      <c r="I49" s="56"/>
      <c r="J49" s="56"/>
      <c r="K49" s="56"/>
      <c r="L49" s="56"/>
      <c r="M49" s="56"/>
      <c r="N49" s="17"/>
      <c r="O49" s="17"/>
      <c r="P49" s="17"/>
      <c r="Q49" s="42"/>
      <c r="R49" s="56"/>
      <c r="S49" s="56"/>
      <c r="T49" s="56"/>
      <c r="U49" s="133"/>
      <c r="V49" s="133"/>
      <c r="W49" s="133"/>
      <c r="X49" s="133"/>
      <c r="Y49" s="133"/>
      <c r="Z49" s="133"/>
      <c r="AA49" s="133"/>
      <c r="AB49" s="133"/>
      <c r="AC49" s="133"/>
      <c r="AD49" s="133"/>
      <c r="AE49" s="133"/>
    </row>
    <row r="50" spans="1:31" ht="21.75" customHeight="1">
      <c r="A50" s="11"/>
      <c r="B50" s="58"/>
      <c r="C50" s="58"/>
      <c r="D50" s="58"/>
      <c r="E50" s="58"/>
      <c r="F50" s="58"/>
      <c r="G50" s="58"/>
      <c r="H50" s="56"/>
      <c r="I50" s="58"/>
      <c r="J50" s="58"/>
      <c r="K50" s="58"/>
      <c r="L50" s="58"/>
      <c r="M50" s="58"/>
      <c r="N50" s="369"/>
      <c r="O50" s="369"/>
      <c r="P50" s="369"/>
      <c r="Q50" s="369"/>
      <c r="R50" s="56"/>
      <c r="S50" s="56"/>
      <c r="T50" s="56"/>
      <c r="U50" s="133"/>
      <c r="V50" s="133"/>
      <c r="W50" s="133"/>
      <c r="X50" s="133"/>
      <c r="Y50" s="133"/>
      <c r="Z50" s="133"/>
      <c r="AA50" s="133"/>
      <c r="AB50" s="133"/>
      <c r="AC50" s="133"/>
      <c r="AD50" s="133"/>
      <c r="AE50" s="133"/>
    </row>
    <row r="51" spans="1:31" ht="12.75" customHeight="1">
      <c r="A51" s="11"/>
      <c r="B51" s="60" t="s">
        <v>75</v>
      </c>
      <c r="C51" s="60"/>
      <c r="D51" s="60"/>
      <c r="E51" s="60"/>
      <c r="F51" s="60"/>
      <c r="G51" s="60"/>
      <c r="H51" s="56"/>
      <c r="I51" s="60" t="s">
        <v>76</v>
      </c>
      <c r="J51" s="60"/>
      <c r="K51" s="60"/>
      <c r="L51" s="60"/>
      <c r="M51" s="60"/>
      <c r="N51" s="41"/>
      <c r="O51" s="41"/>
      <c r="P51" s="41"/>
      <c r="Q51" s="41"/>
      <c r="R51" s="56"/>
      <c r="S51" s="56"/>
      <c r="T51" s="56"/>
      <c r="U51" s="133"/>
      <c r="V51" s="133"/>
      <c r="W51" s="133"/>
      <c r="X51" s="133"/>
      <c r="Y51" s="133"/>
      <c r="Z51" s="133"/>
      <c r="AA51" s="133"/>
      <c r="AB51" s="133"/>
      <c r="AC51" s="133"/>
      <c r="AD51" s="133"/>
      <c r="AE51" s="133"/>
    </row>
    <row r="52" spans="1:31" ht="11.25" customHeight="1">
      <c r="A52" s="17"/>
      <c r="B52" s="56"/>
      <c r="C52" s="56"/>
      <c r="D52" s="56"/>
      <c r="E52" s="56"/>
      <c r="F52" s="56"/>
      <c r="G52" s="56"/>
      <c r="H52" s="56"/>
      <c r="I52" s="61" t="s">
        <v>77</v>
      </c>
      <c r="J52" s="61"/>
      <c r="K52" s="61"/>
      <c r="L52" s="61"/>
      <c r="M52" s="61"/>
      <c r="N52" s="43"/>
      <c r="O52" s="43"/>
      <c r="P52" s="43"/>
      <c r="Q52" s="17"/>
      <c r="R52" s="56"/>
      <c r="S52" s="56"/>
      <c r="T52" s="56"/>
      <c r="U52" s="133"/>
      <c r="V52" s="133"/>
      <c r="W52" s="133"/>
      <c r="X52" s="133"/>
      <c r="Y52" s="133"/>
      <c r="Z52" s="133"/>
      <c r="AA52" s="133"/>
      <c r="AB52" s="133"/>
      <c r="AC52" s="133"/>
      <c r="AD52" s="133"/>
      <c r="AE52" s="133"/>
    </row>
    <row r="53" spans="1:31" ht="17.25" customHeight="1">
      <c r="A53" s="17"/>
      <c r="B53" s="56" t="s">
        <v>78</v>
      </c>
      <c r="C53" s="56"/>
      <c r="D53" s="56"/>
      <c r="E53" s="56"/>
      <c r="F53" s="56"/>
      <c r="G53" s="56"/>
      <c r="H53" s="56"/>
      <c r="I53" s="56"/>
      <c r="J53" s="56"/>
      <c r="K53" s="56"/>
      <c r="L53" s="56"/>
      <c r="M53" s="56"/>
      <c r="N53" s="43"/>
      <c r="O53" s="43"/>
      <c r="P53" s="43"/>
      <c r="Q53" s="17"/>
      <c r="R53" s="56"/>
      <c r="S53" s="56"/>
      <c r="T53" s="56"/>
      <c r="U53" s="133"/>
      <c r="V53" s="133"/>
      <c r="W53" s="133"/>
      <c r="X53" s="133"/>
      <c r="Y53" s="133"/>
      <c r="Z53" s="133"/>
      <c r="AA53" s="133"/>
      <c r="AB53" s="133"/>
      <c r="AC53" s="133"/>
      <c r="AD53" s="133"/>
      <c r="AE53" s="133"/>
    </row>
    <row r="54" spans="1:31" ht="12" customHeight="1">
      <c r="A54" s="56"/>
      <c r="B54" s="56" t="s">
        <v>79</v>
      </c>
      <c r="C54" s="56"/>
      <c r="D54" s="56"/>
      <c r="E54" s="56"/>
      <c r="F54" s="56"/>
      <c r="G54" s="56"/>
      <c r="H54" s="56"/>
      <c r="I54" s="56"/>
      <c r="J54" s="56"/>
      <c r="K54" s="56"/>
      <c r="L54" s="56"/>
      <c r="M54" s="56"/>
      <c r="N54" s="43"/>
      <c r="O54" s="43"/>
      <c r="P54" s="43"/>
      <c r="Q54" s="369"/>
      <c r="R54" s="56"/>
      <c r="S54" s="56"/>
      <c r="T54" s="56"/>
      <c r="U54" s="133"/>
      <c r="V54" s="133"/>
      <c r="W54" s="133"/>
      <c r="X54" s="133"/>
      <c r="Y54" s="133"/>
      <c r="Z54" s="133"/>
      <c r="AA54" s="133"/>
      <c r="AB54" s="133"/>
      <c r="AC54" s="133"/>
      <c r="AD54" s="133"/>
      <c r="AE54" s="133"/>
    </row>
    <row r="55" spans="1:31" ht="21.75" customHeight="1">
      <c r="A55" s="56"/>
      <c r="B55" s="58"/>
      <c r="C55" s="58"/>
      <c r="D55" s="58"/>
      <c r="E55" s="58"/>
      <c r="F55" s="58"/>
      <c r="G55" s="58"/>
      <c r="H55" s="56"/>
      <c r="I55" s="58"/>
      <c r="J55" s="58"/>
      <c r="K55" s="58"/>
      <c r="L55" s="58"/>
      <c r="M55" s="58"/>
      <c r="N55" s="44"/>
      <c r="O55" s="44"/>
      <c r="P55" s="44"/>
      <c r="Q55" s="43"/>
      <c r="R55" s="56"/>
      <c r="S55" s="56"/>
      <c r="T55" s="56"/>
      <c r="U55" s="133"/>
      <c r="V55" s="133"/>
      <c r="W55" s="133"/>
      <c r="X55" s="133"/>
      <c r="Y55" s="133"/>
      <c r="Z55" s="133"/>
      <c r="AA55" s="133"/>
      <c r="AB55" s="133"/>
      <c r="AC55" s="133"/>
      <c r="AD55" s="133"/>
      <c r="AE55" s="133"/>
    </row>
    <row r="56" spans="1:31" ht="12" customHeight="1">
      <c r="A56" s="56"/>
      <c r="B56" s="59" t="s">
        <v>80</v>
      </c>
      <c r="C56" s="59"/>
      <c r="D56" s="59"/>
      <c r="E56" s="59"/>
      <c r="F56" s="59"/>
      <c r="G56" s="59"/>
      <c r="H56" s="56"/>
      <c r="I56" s="59" t="s">
        <v>81</v>
      </c>
      <c r="J56" s="59"/>
      <c r="K56" s="59"/>
      <c r="L56" s="59"/>
      <c r="M56" s="59"/>
      <c r="N56" s="44"/>
      <c r="O56" s="44"/>
      <c r="P56" s="44"/>
      <c r="Q56" s="43"/>
      <c r="R56" s="56"/>
      <c r="S56" s="56"/>
      <c r="T56" s="56"/>
      <c r="U56" s="133"/>
      <c r="V56" s="133"/>
      <c r="W56" s="133"/>
      <c r="X56" s="133"/>
      <c r="Y56" s="133"/>
      <c r="Z56" s="133"/>
      <c r="AA56" s="133"/>
      <c r="AB56" s="133"/>
      <c r="AC56" s="133"/>
      <c r="AD56" s="133"/>
      <c r="AE56" s="133"/>
    </row>
    <row r="57" spans="1:31" ht="19.5" customHeight="1">
      <c r="A57" s="62" t="s">
        <v>82</v>
      </c>
      <c r="B57" s="56"/>
      <c r="C57" s="56"/>
      <c r="D57" s="56"/>
      <c r="E57" s="56"/>
      <c r="F57" s="56"/>
      <c r="G57" s="56"/>
      <c r="H57" s="56"/>
      <c r="I57" s="56"/>
      <c r="J57" s="56"/>
      <c r="K57" s="56"/>
      <c r="L57" s="56"/>
      <c r="M57" s="56"/>
      <c r="N57" s="44"/>
      <c r="O57" s="44"/>
      <c r="P57" s="44"/>
      <c r="Q57" s="43"/>
      <c r="R57" s="56"/>
      <c r="S57" s="56"/>
      <c r="T57" s="56"/>
      <c r="U57" s="133"/>
      <c r="V57" s="133"/>
      <c r="W57" s="133"/>
      <c r="X57" s="133"/>
      <c r="Y57" s="133"/>
      <c r="Z57" s="133"/>
      <c r="AA57" s="133"/>
      <c r="AB57" s="133"/>
      <c r="AC57" s="133"/>
      <c r="AD57" s="133"/>
      <c r="AE57" s="133"/>
    </row>
    <row r="58" spans="1:31" ht="15" customHeight="1">
      <c r="A58" s="370" t="s">
        <v>83</v>
      </c>
      <c r="B58" s="11"/>
      <c r="C58" s="11"/>
      <c r="D58" s="11"/>
      <c r="E58" s="11"/>
      <c r="F58" s="11"/>
      <c r="G58" s="11"/>
      <c r="H58" s="11"/>
      <c r="I58" s="11"/>
      <c r="J58" s="44"/>
      <c r="K58" s="11"/>
      <c r="L58" s="11"/>
      <c r="M58" s="371" t="s">
        <v>25</v>
      </c>
      <c r="N58" s="44"/>
      <c r="O58" s="44"/>
      <c r="P58" s="44"/>
      <c r="Q58" s="38"/>
      <c r="R58" s="56"/>
      <c r="S58" s="56"/>
      <c r="T58" s="56"/>
      <c r="U58" s="133"/>
      <c r="V58" s="133"/>
      <c r="W58" s="133"/>
      <c r="X58" s="133"/>
      <c r="Y58" s="133"/>
      <c r="Z58" s="133"/>
      <c r="AA58" s="133"/>
      <c r="AB58" s="133"/>
      <c r="AC58" s="133"/>
      <c r="AD58" s="133"/>
      <c r="AE58" s="133"/>
    </row>
    <row r="59" spans="1:31" ht="12">
      <c r="A59" s="11" t="s">
        <v>84</v>
      </c>
      <c r="B59" s="11"/>
      <c r="C59" s="11"/>
      <c r="D59" s="11"/>
      <c r="E59" s="11"/>
      <c r="F59" s="11"/>
      <c r="G59" s="11"/>
      <c r="H59" s="11"/>
      <c r="I59" s="11"/>
      <c r="J59" s="11"/>
      <c r="K59" s="66" t="str">
        <f>("(")&amp;($L$13)&amp;(" ")&amp;($L$14)&amp;(")")</f>
        <v>(  )</v>
      </c>
      <c r="L59" s="66"/>
      <c r="M59" s="45">
        <f ca="1">NOW()</f>
        <v>41521.57583587963</v>
      </c>
      <c r="N59" s="45"/>
      <c r="O59" s="45"/>
      <c r="P59" s="45"/>
      <c r="Q59" s="44"/>
      <c r="R59" s="56"/>
      <c r="S59" s="56"/>
      <c r="T59" s="56"/>
      <c r="U59" s="133"/>
      <c r="V59" s="133"/>
      <c r="W59" s="133"/>
      <c r="X59" s="133"/>
      <c r="Y59" s="133"/>
      <c r="Z59" s="133"/>
      <c r="AA59" s="133"/>
      <c r="AB59" s="133"/>
      <c r="AC59" s="133"/>
      <c r="AD59" s="133"/>
      <c r="AE59" s="133"/>
    </row>
    <row r="60" spans="8:31" ht="12">
      <c r="H60" s="9"/>
      <c r="N60" s="133"/>
      <c r="O60" s="133"/>
      <c r="P60" s="133"/>
      <c r="Q60" s="44"/>
      <c r="R60" s="56"/>
      <c r="S60" s="56"/>
      <c r="T60" s="56"/>
      <c r="U60" s="133"/>
      <c r="V60" s="133"/>
      <c r="W60" s="133"/>
      <c r="X60" s="133"/>
      <c r="Y60" s="133"/>
      <c r="Z60" s="133"/>
      <c r="AA60" s="133"/>
      <c r="AB60" s="133"/>
      <c r="AC60" s="133"/>
      <c r="AD60" s="133"/>
      <c r="AE60" s="133"/>
    </row>
    <row r="61" spans="13:31" ht="12">
      <c r="M61" s="337"/>
      <c r="N61" s="133"/>
      <c r="O61" s="133"/>
      <c r="P61" s="133"/>
      <c r="Q61" s="44"/>
      <c r="R61" s="56"/>
      <c r="S61" s="56"/>
      <c r="T61" s="56"/>
      <c r="U61" s="133"/>
      <c r="V61" s="133"/>
      <c r="W61" s="133"/>
      <c r="X61" s="133"/>
      <c r="Y61" s="133"/>
      <c r="Z61" s="133"/>
      <c r="AA61" s="133"/>
      <c r="AB61" s="133"/>
      <c r="AC61" s="133"/>
      <c r="AD61" s="133"/>
      <c r="AE61" s="133"/>
    </row>
    <row r="62" spans="14:31" ht="12">
      <c r="N62" s="133"/>
      <c r="O62" s="133"/>
      <c r="P62" s="133"/>
      <c r="Q62" s="44"/>
      <c r="R62" s="56"/>
      <c r="S62" s="56"/>
      <c r="T62" s="56"/>
      <c r="U62" s="133"/>
      <c r="V62" s="133"/>
      <c r="W62" s="133"/>
      <c r="X62" s="133"/>
      <c r="Y62" s="133"/>
      <c r="Z62" s="133"/>
      <c r="AA62" s="133"/>
      <c r="AB62" s="133"/>
      <c r="AC62" s="133"/>
      <c r="AD62" s="133"/>
      <c r="AE62" s="133"/>
    </row>
    <row r="63" spans="14:31" ht="12">
      <c r="N63" s="133"/>
      <c r="O63" s="133"/>
      <c r="P63" s="133"/>
      <c r="Q63" s="45"/>
      <c r="R63" s="56"/>
      <c r="S63" s="56"/>
      <c r="T63" s="56"/>
      <c r="U63" s="133"/>
      <c r="V63" s="133"/>
      <c r="W63" s="133"/>
      <c r="X63" s="133"/>
      <c r="Y63" s="133"/>
      <c r="Z63" s="133"/>
      <c r="AA63" s="133"/>
      <c r="AB63" s="133"/>
      <c r="AC63" s="133"/>
      <c r="AD63" s="133"/>
      <c r="AE63" s="133"/>
    </row>
    <row r="64" spans="14:31" ht="12">
      <c r="N64" s="133"/>
      <c r="O64" s="133"/>
      <c r="P64" s="133"/>
      <c r="Q64" s="133"/>
      <c r="R64" s="56"/>
      <c r="S64" s="56"/>
      <c r="T64" s="56"/>
      <c r="U64" s="133"/>
      <c r="V64" s="133"/>
      <c r="W64" s="133"/>
      <c r="X64" s="133"/>
      <c r="Y64" s="133"/>
      <c r="Z64" s="133"/>
      <c r="AA64" s="133"/>
      <c r="AB64" s="133"/>
      <c r="AC64" s="133"/>
      <c r="AD64" s="133"/>
      <c r="AE64" s="133"/>
    </row>
    <row r="65" spans="14:31" ht="12">
      <c r="N65" s="133"/>
      <c r="O65" s="133"/>
      <c r="P65" s="133"/>
      <c r="Q65" s="133"/>
      <c r="R65" s="56"/>
      <c r="S65" s="56"/>
      <c r="T65" s="56"/>
      <c r="U65" s="133"/>
      <c r="V65" s="133"/>
      <c r="W65" s="133"/>
      <c r="X65" s="133"/>
      <c r="Y65" s="133"/>
      <c r="Z65" s="133"/>
      <c r="AA65" s="133"/>
      <c r="AB65" s="133"/>
      <c r="AC65" s="133"/>
      <c r="AD65" s="133"/>
      <c r="AE65" s="133"/>
    </row>
    <row r="66" spans="14:31" ht="12">
      <c r="N66" s="133"/>
      <c r="O66" s="133"/>
      <c r="P66" s="133"/>
      <c r="Q66" s="133"/>
      <c r="R66" s="56"/>
      <c r="S66" s="56"/>
      <c r="T66" s="56"/>
      <c r="U66" s="133"/>
      <c r="V66" s="133"/>
      <c r="W66" s="133"/>
      <c r="X66" s="133"/>
      <c r="Y66" s="133"/>
      <c r="Z66" s="133"/>
      <c r="AA66" s="133"/>
      <c r="AB66" s="133"/>
      <c r="AC66" s="133"/>
      <c r="AD66" s="133"/>
      <c r="AE66" s="133"/>
    </row>
    <row r="67" spans="14:31" ht="12">
      <c r="N67" s="133"/>
      <c r="O67" s="133"/>
      <c r="P67" s="133"/>
      <c r="Q67" s="133"/>
      <c r="R67" s="56"/>
      <c r="S67" s="56"/>
      <c r="T67" s="56"/>
      <c r="U67" s="133"/>
      <c r="V67" s="133"/>
      <c r="W67" s="133"/>
      <c r="X67" s="133"/>
      <c r="Y67" s="133"/>
      <c r="Z67" s="133"/>
      <c r="AA67" s="133"/>
      <c r="AB67" s="133"/>
      <c r="AC67" s="133"/>
      <c r="AD67" s="133"/>
      <c r="AE67" s="133"/>
    </row>
    <row r="68" spans="14:31" ht="12">
      <c r="N68" s="133"/>
      <c r="O68" s="133"/>
      <c r="P68" s="133"/>
      <c r="Q68" s="133"/>
      <c r="R68" s="56"/>
      <c r="S68" s="56"/>
      <c r="T68" s="56"/>
      <c r="U68" s="133"/>
      <c r="V68" s="133"/>
      <c r="W68" s="133"/>
      <c r="X68" s="133"/>
      <c r="Y68" s="133"/>
      <c r="Z68" s="133"/>
      <c r="AA68" s="133"/>
      <c r="AB68" s="133"/>
      <c r="AC68" s="133"/>
      <c r="AD68" s="133"/>
      <c r="AE68" s="133"/>
    </row>
    <row r="69" spans="14:31" ht="12">
      <c r="N69" s="133"/>
      <c r="O69" s="133"/>
      <c r="P69" s="133"/>
      <c r="Q69" s="133"/>
      <c r="R69" s="56"/>
      <c r="S69" s="56"/>
      <c r="T69" s="56"/>
      <c r="U69" s="133"/>
      <c r="V69" s="133"/>
      <c r="W69" s="133"/>
      <c r="X69" s="133"/>
      <c r="Y69" s="133"/>
      <c r="Z69" s="133"/>
      <c r="AA69" s="133"/>
      <c r="AB69" s="133"/>
      <c r="AC69" s="133"/>
      <c r="AD69" s="133"/>
      <c r="AE69" s="133"/>
    </row>
    <row r="70" spans="14:31" ht="12">
      <c r="N70" s="133"/>
      <c r="O70" s="133"/>
      <c r="P70" s="133"/>
      <c r="Q70" s="133"/>
      <c r="R70" s="56"/>
      <c r="S70" s="56"/>
      <c r="T70" s="56"/>
      <c r="U70" s="133"/>
      <c r="V70" s="133"/>
      <c r="W70" s="133"/>
      <c r="X70" s="133"/>
      <c r="Y70" s="133"/>
      <c r="Z70" s="133"/>
      <c r="AA70" s="133"/>
      <c r="AB70" s="133"/>
      <c r="AC70" s="133"/>
      <c r="AD70" s="133"/>
      <c r="AE70" s="133"/>
    </row>
    <row r="71" spans="14:31" ht="12">
      <c r="N71" s="133"/>
      <c r="O71" s="133"/>
      <c r="P71" s="133"/>
      <c r="Q71" s="133"/>
      <c r="R71" s="56"/>
      <c r="S71" s="56"/>
      <c r="T71" s="56"/>
      <c r="U71" s="133"/>
      <c r="V71" s="133"/>
      <c r="W71" s="133"/>
      <c r="X71" s="133"/>
      <c r="Y71" s="133"/>
      <c r="Z71" s="133"/>
      <c r="AA71" s="133"/>
      <c r="AB71" s="133"/>
      <c r="AC71" s="133"/>
      <c r="AD71" s="133"/>
      <c r="AE71" s="133"/>
    </row>
    <row r="72" spans="14:31" ht="12">
      <c r="N72" s="133"/>
      <c r="O72" s="133"/>
      <c r="P72" s="133"/>
      <c r="Q72" s="133"/>
      <c r="R72" s="56"/>
      <c r="S72" s="56"/>
      <c r="T72" s="56"/>
      <c r="U72" s="133"/>
      <c r="V72" s="133"/>
      <c r="W72" s="133"/>
      <c r="X72" s="133"/>
      <c r="Y72" s="133"/>
      <c r="Z72" s="133"/>
      <c r="AA72" s="133"/>
      <c r="AB72" s="133"/>
      <c r="AC72" s="133"/>
      <c r="AD72" s="133"/>
      <c r="AE72" s="133"/>
    </row>
    <row r="73" spans="14:31" ht="12">
      <c r="N73" s="133"/>
      <c r="O73" s="133"/>
      <c r="P73" s="133"/>
      <c r="Q73" s="133"/>
      <c r="R73" s="56"/>
      <c r="S73" s="56"/>
      <c r="T73" s="56"/>
      <c r="U73" s="133"/>
      <c r="V73" s="133"/>
      <c r="W73" s="133"/>
      <c r="X73" s="133"/>
      <c r="Y73" s="133"/>
      <c r="Z73" s="133"/>
      <c r="AA73" s="133"/>
      <c r="AB73" s="133"/>
      <c r="AC73" s="133"/>
      <c r="AD73" s="133"/>
      <c r="AE73" s="133"/>
    </row>
    <row r="74" spans="14:31" ht="12">
      <c r="N74" s="133"/>
      <c r="O74" s="133"/>
      <c r="P74" s="133"/>
      <c r="Q74" s="133"/>
      <c r="R74" s="56"/>
      <c r="S74" s="56"/>
      <c r="T74" s="56"/>
      <c r="U74" s="133"/>
      <c r="V74" s="133"/>
      <c r="W74" s="133"/>
      <c r="X74" s="133"/>
      <c r="Y74" s="133"/>
      <c r="Z74" s="133"/>
      <c r="AA74" s="133"/>
      <c r="AB74" s="133"/>
      <c r="AC74" s="133"/>
      <c r="AD74" s="133"/>
      <c r="AE74" s="133"/>
    </row>
    <row r="75" spans="14:31" ht="12">
      <c r="N75" s="133"/>
      <c r="O75" s="133"/>
      <c r="P75" s="133"/>
      <c r="Q75" s="133"/>
      <c r="R75" s="56"/>
      <c r="S75" s="56"/>
      <c r="T75" s="56"/>
      <c r="U75" s="133"/>
      <c r="V75" s="133"/>
      <c r="W75" s="133"/>
      <c r="X75" s="133"/>
      <c r="Y75" s="133"/>
      <c r="Z75" s="133"/>
      <c r="AA75" s="133"/>
      <c r="AB75" s="133"/>
      <c r="AC75" s="133"/>
      <c r="AD75" s="133"/>
      <c r="AE75" s="133"/>
    </row>
    <row r="76" spans="14:31" ht="12">
      <c r="N76" s="133"/>
      <c r="O76" s="133"/>
      <c r="P76" s="133"/>
      <c r="Q76" s="133"/>
      <c r="R76" s="56"/>
      <c r="S76" s="56"/>
      <c r="T76" s="56"/>
      <c r="U76" s="133"/>
      <c r="V76" s="133"/>
      <c r="W76" s="133"/>
      <c r="X76" s="133"/>
      <c r="Y76" s="133"/>
      <c r="Z76" s="133"/>
      <c r="AA76" s="133"/>
      <c r="AB76" s="133"/>
      <c r="AC76" s="133"/>
      <c r="AD76" s="133"/>
      <c r="AE76" s="133"/>
    </row>
    <row r="77" spans="14:31" ht="12">
      <c r="N77" s="133"/>
      <c r="O77" s="133"/>
      <c r="P77" s="133"/>
      <c r="Q77" s="133"/>
      <c r="R77" s="56"/>
      <c r="S77" s="56"/>
      <c r="T77" s="56"/>
      <c r="U77" s="133"/>
      <c r="V77" s="133"/>
      <c r="W77" s="133"/>
      <c r="X77" s="133"/>
      <c r="Y77" s="133"/>
      <c r="Z77" s="133"/>
      <c r="AA77" s="133"/>
      <c r="AB77" s="133"/>
      <c r="AC77" s="133"/>
      <c r="AD77" s="133"/>
      <c r="AE77" s="133"/>
    </row>
    <row r="78" spans="14:31" ht="12">
      <c r="N78" s="133"/>
      <c r="O78" s="133"/>
      <c r="P78" s="133"/>
      <c r="Q78" s="133"/>
      <c r="R78" s="56"/>
      <c r="S78" s="56"/>
      <c r="T78" s="56"/>
      <c r="U78" s="133"/>
      <c r="V78" s="133"/>
      <c r="W78" s="133"/>
      <c r="X78" s="133"/>
      <c r="Y78" s="133"/>
      <c r="Z78" s="133"/>
      <c r="AA78" s="133"/>
      <c r="AB78" s="133"/>
      <c r="AC78" s="133"/>
      <c r="AD78" s="133"/>
      <c r="AE78" s="133"/>
    </row>
    <row r="79" spans="14:31" ht="12">
      <c r="N79" s="133"/>
      <c r="O79" s="133"/>
      <c r="P79" s="133"/>
      <c r="Q79" s="133"/>
      <c r="R79" s="56"/>
      <c r="S79" s="56"/>
      <c r="T79" s="56"/>
      <c r="U79" s="133"/>
      <c r="V79" s="133"/>
      <c r="W79" s="133"/>
      <c r="X79" s="133"/>
      <c r="Y79" s="133"/>
      <c r="Z79" s="133"/>
      <c r="AA79" s="133"/>
      <c r="AB79" s="133"/>
      <c r="AC79" s="133"/>
      <c r="AD79" s="133"/>
      <c r="AE79" s="133"/>
    </row>
    <row r="80" spans="14:31" ht="12">
      <c r="N80" s="133"/>
      <c r="O80" s="133"/>
      <c r="P80" s="133"/>
      <c r="Q80" s="133"/>
      <c r="R80" s="56"/>
      <c r="S80" s="56"/>
      <c r="T80" s="56"/>
      <c r="U80" s="133"/>
      <c r="V80" s="133"/>
      <c r="W80" s="133"/>
      <c r="X80" s="133"/>
      <c r="Y80" s="133"/>
      <c r="Z80" s="133"/>
      <c r="AA80" s="133"/>
      <c r="AB80" s="133"/>
      <c r="AC80" s="133"/>
      <c r="AD80" s="133"/>
      <c r="AE80" s="133"/>
    </row>
    <row r="81" spans="14:31" ht="12">
      <c r="N81" s="133"/>
      <c r="O81" s="133"/>
      <c r="P81" s="133"/>
      <c r="Q81" s="133"/>
      <c r="R81" s="56"/>
      <c r="S81" s="56"/>
      <c r="T81" s="56"/>
      <c r="U81" s="133"/>
      <c r="V81" s="133"/>
      <c r="W81" s="133"/>
      <c r="X81" s="133"/>
      <c r="Y81" s="133"/>
      <c r="Z81" s="133"/>
      <c r="AA81" s="133"/>
      <c r="AB81" s="133"/>
      <c r="AC81" s="133"/>
      <c r="AD81" s="133"/>
      <c r="AE81" s="133"/>
    </row>
    <row r="82" spans="14:31" ht="12">
      <c r="N82" s="133"/>
      <c r="O82" s="133"/>
      <c r="P82" s="133"/>
      <c r="Q82" s="133"/>
      <c r="R82" s="56"/>
      <c r="S82" s="56"/>
      <c r="T82" s="56"/>
      <c r="U82" s="133"/>
      <c r="V82" s="133"/>
      <c r="W82" s="133"/>
      <c r="X82" s="133"/>
      <c r="Y82" s="133"/>
      <c r="Z82" s="133"/>
      <c r="AA82" s="133"/>
      <c r="AB82" s="133"/>
      <c r="AC82" s="133"/>
      <c r="AD82" s="133"/>
      <c r="AE82" s="133"/>
    </row>
    <row r="83" spans="14:31" ht="12">
      <c r="N83" s="133"/>
      <c r="O83" s="133"/>
      <c r="P83" s="133"/>
      <c r="Q83" s="133"/>
      <c r="R83" s="56"/>
      <c r="S83" s="56"/>
      <c r="T83" s="56"/>
      <c r="U83" s="133"/>
      <c r="V83" s="133"/>
      <c r="W83" s="133"/>
      <c r="X83" s="133"/>
      <c r="Y83" s="133"/>
      <c r="Z83" s="133"/>
      <c r="AA83" s="133"/>
      <c r="AB83" s="133"/>
      <c r="AC83" s="133"/>
      <c r="AD83" s="133"/>
      <c r="AE83" s="133"/>
    </row>
    <row r="84" spans="14:18" ht="12">
      <c r="N84" s="133"/>
      <c r="O84" s="133"/>
      <c r="P84" s="133"/>
      <c r="Q84" s="133"/>
      <c r="R84" s="56"/>
    </row>
    <row r="85" spans="14:18" ht="12">
      <c r="N85" s="133"/>
      <c r="O85" s="133"/>
      <c r="P85" s="133"/>
      <c r="Q85" s="133"/>
      <c r="R85" s="56"/>
    </row>
    <row r="86" spans="14:18" ht="12">
      <c r="N86" s="133"/>
      <c r="O86" s="133"/>
      <c r="P86" s="133"/>
      <c r="Q86" s="133"/>
      <c r="R86" s="56"/>
    </row>
    <row r="87" spans="14:18" ht="12">
      <c r="N87" s="133"/>
      <c r="O87" s="133"/>
      <c r="P87" s="133"/>
      <c r="Q87" s="133"/>
      <c r="R87" s="56"/>
    </row>
    <row r="88" spans="14:18" ht="12">
      <c r="N88" s="133"/>
      <c r="O88" s="133"/>
      <c r="P88" s="133"/>
      <c r="Q88" s="133"/>
      <c r="R88" s="56"/>
    </row>
    <row r="89" spans="14:18" ht="12">
      <c r="N89" s="133"/>
      <c r="O89" s="133"/>
      <c r="P89" s="133"/>
      <c r="Q89" s="133"/>
      <c r="R89" s="56"/>
    </row>
    <row r="90" spans="14:18" ht="12">
      <c r="N90" s="133"/>
      <c r="O90" s="133"/>
      <c r="P90" s="133"/>
      <c r="Q90" s="133"/>
      <c r="R90" s="56"/>
    </row>
    <row r="91" spans="14:18" ht="12">
      <c r="N91" s="133"/>
      <c r="O91" s="133"/>
      <c r="P91" s="133"/>
      <c r="Q91" s="133"/>
      <c r="R91" s="56"/>
    </row>
    <row r="92" spans="14:18" ht="12">
      <c r="N92" s="133"/>
      <c r="O92" s="133"/>
      <c r="P92" s="133"/>
      <c r="Q92" s="133"/>
      <c r="R92" s="56"/>
    </row>
    <row r="93" spans="14:18" ht="12">
      <c r="N93" s="133"/>
      <c r="O93" s="133"/>
      <c r="P93" s="133"/>
      <c r="Q93" s="133"/>
      <c r="R93" s="56"/>
    </row>
    <row r="94" spans="14:23" ht="12">
      <c r="N94" s="133"/>
      <c r="O94" s="133"/>
      <c r="P94" s="133"/>
      <c r="Q94" s="133"/>
      <c r="R94" s="56"/>
      <c r="W94" s="9"/>
    </row>
    <row r="95" spans="14:23" ht="12">
      <c r="N95" s="133"/>
      <c r="O95" s="133"/>
      <c r="P95" s="133"/>
      <c r="Q95" s="133"/>
      <c r="R95" s="56"/>
      <c r="W95" s="9"/>
    </row>
    <row r="96" spans="14:23" ht="12">
      <c r="N96" s="133"/>
      <c r="O96" s="133"/>
      <c r="P96" s="133"/>
      <c r="Q96" s="133"/>
      <c r="R96" s="56"/>
      <c r="W96" s="9"/>
    </row>
    <row r="97" spans="14:23" ht="12">
      <c r="N97" s="133"/>
      <c r="O97" s="133"/>
      <c r="P97" s="133"/>
      <c r="Q97" s="133"/>
      <c r="R97" s="56"/>
      <c r="W97" s="9" t="str">
        <f>IF(W99=1," ",W101)</f>
        <v> </v>
      </c>
    </row>
    <row r="98" spans="14:23" ht="12">
      <c r="N98" s="133"/>
      <c r="O98" s="133"/>
      <c r="P98" s="133"/>
      <c r="Q98" s="133"/>
      <c r="R98" s="56"/>
      <c r="W98" s="9"/>
    </row>
    <row r="99" spans="18:27" ht="15.75">
      <c r="R99" s="50"/>
      <c r="W99" s="9">
        <v>1</v>
      </c>
      <c r="X99" s="9">
        <v>1</v>
      </c>
      <c r="Y99" s="9" t="s">
        <v>85</v>
      </c>
      <c r="Z99" s="9">
        <v>1</v>
      </c>
      <c r="AA99" s="9"/>
    </row>
    <row r="100" spans="18:27" ht="15.75">
      <c r="R100" s="50"/>
      <c r="S100">
        <v>1</v>
      </c>
      <c r="T100" t="s">
        <v>86</v>
      </c>
      <c r="W100" s="9">
        <f>LOOKUP($W$99,$Z$99:$AA$154)</f>
        <v>0</v>
      </c>
      <c r="X100" s="9">
        <v>2</v>
      </c>
      <c r="Y100" s="5" t="s">
        <v>87</v>
      </c>
      <c r="Z100" s="9">
        <v>2</v>
      </c>
      <c r="AA100" s="5" t="s">
        <v>88</v>
      </c>
    </row>
    <row r="101" spans="18:27" ht="15.75">
      <c r="R101" s="50"/>
      <c r="S101">
        <v>2</v>
      </c>
      <c r="T101" t="s">
        <v>89</v>
      </c>
      <c r="W101" s="9" t="str">
        <f>LOOKUP($W$99,$X$99:$Y$154)</f>
        <v>SELECT</v>
      </c>
      <c r="X101" s="9">
        <v>3</v>
      </c>
      <c r="Y101" s="5" t="s">
        <v>90</v>
      </c>
      <c r="Z101" s="9">
        <v>3</v>
      </c>
      <c r="AA101" s="5" t="s">
        <v>91</v>
      </c>
    </row>
    <row r="102" spans="18:27" ht="15.75">
      <c r="R102" s="50"/>
      <c r="S102">
        <v>3</v>
      </c>
      <c r="T102" t="s">
        <v>446</v>
      </c>
      <c r="W102" s="9" t="str">
        <f>IF(W100=0," ",W100)</f>
        <v> </v>
      </c>
      <c r="X102" s="9">
        <v>4</v>
      </c>
      <c r="Y102" s="5" t="s">
        <v>93</v>
      </c>
      <c r="Z102" s="9">
        <v>4</v>
      </c>
      <c r="AA102" s="5" t="s">
        <v>94</v>
      </c>
    </row>
    <row r="103" spans="18:27" ht="15.75">
      <c r="R103" s="50"/>
      <c r="S103">
        <v>4</v>
      </c>
      <c r="T103" t="s">
        <v>92</v>
      </c>
      <c r="W103" s="9"/>
      <c r="X103" s="9">
        <v>5</v>
      </c>
      <c r="Y103" s="5" t="s">
        <v>96</v>
      </c>
      <c r="Z103" s="9">
        <v>5</v>
      </c>
      <c r="AA103" s="5" t="s">
        <v>97</v>
      </c>
    </row>
    <row r="104" spans="18:27" ht="15.75">
      <c r="R104" s="50"/>
      <c r="S104">
        <v>5</v>
      </c>
      <c r="T104" t="s">
        <v>95</v>
      </c>
      <c r="W104" s="9">
        <v>1</v>
      </c>
      <c r="X104" s="9">
        <v>6</v>
      </c>
      <c r="Y104" s="5" t="s">
        <v>99</v>
      </c>
      <c r="Z104" s="9">
        <v>6</v>
      </c>
      <c r="AA104" s="5" t="s">
        <v>100</v>
      </c>
    </row>
    <row r="105" spans="18:27" ht="15.75">
      <c r="R105" s="50"/>
      <c r="S105">
        <v>6</v>
      </c>
      <c r="T105" t="s">
        <v>98</v>
      </c>
      <c r="W105" s="9" t="str">
        <f>LOOKUP($W$104,$X$99:$Y$154)</f>
        <v>SELECT</v>
      </c>
      <c r="X105" s="9">
        <v>7</v>
      </c>
      <c r="Y105" s="5" t="s">
        <v>102</v>
      </c>
      <c r="Z105" s="9">
        <v>7</v>
      </c>
      <c r="AA105" s="5" t="s">
        <v>103</v>
      </c>
    </row>
    <row r="106" spans="18:27" ht="15.75">
      <c r="R106" s="50">
        <v>1</v>
      </c>
      <c r="S106">
        <v>7</v>
      </c>
      <c r="T106" t="s">
        <v>101</v>
      </c>
      <c r="W106" s="9">
        <f>IF(W104=1,1,0)</f>
        <v>1</v>
      </c>
      <c r="X106" s="9">
        <v>8</v>
      </c>
      <c r="Y106" s="5" t="s">
        <v>105</v>
      </c>
      <c r="Z106" s="9">
        <v>8</v>
      </c>
      <c r="AA106" s="5" t="s">
        <v>106</v>
      </c>
    </row>
    <row r="107" spans="18:27" ht="15.75">
      <c r="R107" s="50"/>
      <c r="S107">
        <v>8</v>
      </c>
      <c r="T107" t="s">
        <v>104</v>
      </c>
      <c r="W107" s="9">
        <v>1</v>
      </c>
      <c r="X107" s="9">
        <v>9</v>
      </c>
      <c r="Y107" s="5" t="s">
        <v>108</v>
      </c>
      <c r="Z107" s="9">
        <v>9</v>
      </c>
      <c r="AA107" s="5" t="s">
        <v>109</v>
      </c>
    </row>
    <row r="108" spans="18:27" ht="15.75">
      <c r="R108" s="50"/>
      <c r="S108">
        <v>9</v>
      </c>
      <c r="T108" t="s">
        <v>107</v>
      </c>
      <c r="W108" s="9" t="str">
        <f>LOOKUP($W$107,$X$99:$Y$154)</f>
        <v>SELECT</v>
      </c>
      <c r="X108" s="9">
        <v>10</v>
      </c>
      <c r="Y108" s="5" t="s">
        <v>110</v>
      </c>
      <c r="Z108" s="9">
        <v>10</v>
      </c>
      <c r="AA108" s="5" t="s">
        <v>111</v>
      </c>
    </row>
    <row r="109" spans="18:27" ht="15.75">
      <c r="R109" s="49"/>
      <c r="S109">
        <v>10</v>
      </c>
      <c r="T109" t="s">
        <v>112</v>
      </c>
      <c r="W109" s="9">
        <f>IF(W107=1,1,0)</f>
        <v>1</v>
      </c>
      <c r="X109" s="9">
        <v>11</v>
      </c>
      <c r="Y109" s="5" t="s">
        <v>113</v>
      </c>
      <c r="Z109" s="9">
        <v>11</v>
      </c>
      <c r="AA109" s="5" t="s">
        <v>114</v>
      </c>
    </row>
    <row r="110" spans="18:27" ht="15.75">
      <c r="R110" s="49"/>
      <c r="S110">
        <v>11</v>
      </c>
      <c r="T110" t="s">
        <v>115</v>
      </c>
      <c r="W110" s="9"/>
      <c r="X110" s="9">
        <v>12</v>
      </c>
      <c r="Y110" s="5" t="s">
        <v>116</v>
      </c>
      <c r="Z110" s="9">
        <v>12</v>
      </c>
      <c r="AA110" s="5" t="s">
        <v>117</v>
      </c>
    </row>
    <row r="111" spans="18:27" ht="15.75">
      <c r="R111" s="49"/>
      <c r="S111">
        <v>12</v>
      </c>
      <c r="T111" t="s">
        <v>118</v>
      </c>
      <c r="W111" s="9"/>
      <c r="X111" s="9">
        <v>13</v>
      </c>
      <c r="Y111" s="5" t="s">
        <v>119</v>
      </c>
      <c r="Z111" s="9">
        <v>13</v>
      </c>
      <c r="AA111" s="5" t="s">
        <v>120</v>
      </c>
    </row>
    <row r="112" spans="18:27" ht="15.75">
      <c r="R112" s="49"/>
      <c r="S112">
        <v>13</v>
      </c>
      <c r="T112" t="s">
        <v>121</v>
      </c>
      <c r="X112" s="9">
        <v>14</v>
      </c>
      <c r="Y112" s="5" t="s">
        <v>122</v>
      </c>
      <c r="Z112" s="9">
        <v>14</v>
      </c>
      <c r="AA112" s="5" t="s">
        <v>123</v>
      </c>
    </row>
    <row r="113" spans="18:27" ht="15.75">
      <c r="R113" s="49"/>
      <c r="S113">
        <v>14</v>
      </c>
      <c r="T113" t="s">
        <v>124</v>
      </c>
      <c r="X113" s="9">
        <v>15</v>
      </c>
      <c r="Y113" s="5" t="s">
        <v>125</v>
      </c>
      <c r="Z113" s="9">
        <v>15</v>
      </c>
      <c r="AA113" s="5" t="s">
        <v>126</v>
      </c>
    </row>
    <row r="114" spans="18:27" ht="15.75">
      <c r="R114" s="49"/>
      <c r="S114">
        <v>15</v>
      </c>
      <c r="T114" t="s">
        <v>127</v>
      </c>
      <c r="X114" s="9">
        <v>16</v>
      </c>
      <c r="Y114" s="5" t="s">
        <v>128</v>
      </c>
      <c r="Z114" s="9">
        <v>16</v>
      </c>
      <c r="AA114" s="5" t="s">
        <v>129</v>
      </c>
    </row>
    <row r="115" spans="18:27" ht="15.75">
      <c r="R115" s="49"/>
      <c r="S115">
        <v>16</v>
      </c>
      <c r="T115" t="s">
        <v>130</v>
      </c>
      <c r="X115" s="9">
        <v>17</v>
      </c>
      <c r="Y115" s="5" t="s">
        <v>131</v>
      </c>
      <c r="Z115" s="9">
        <v>17</v>
      </c>
      <c r="AA115" s="5" t="s">
        <v>132</v>
      </c>
    </row>
    <row r="116" spans="18:27" ht="15.75">
      <c r="R116" s="49"/>
      <c r="S116">
        <v>17</v>
      </c>
      <c r="T116" t="s">
        <v>133</v>
      </c>
      <c r="X116" s="9">
        <v>18</v>
      </c>
      <c r="Y116" s="5" t="s">
        <v>134</v>
      </c>
      <c r="Z116" s="9">
        <v>18</v>
      </c>
      <c r="AA116" s="5" t="s">
        <v>135</v>
      </c>
    </row>
    <row r="117" spans="18:27" ht="15.75">
      <c r="R117" s="49"/>
      <c r="S117">
        <v>18</v>
      </c>
      <c r="T117" t="s">
        <v>136</v>
      </c>
      <c r="X117" s="9">
        <v>19</v>
      </c>
      <c r="Y117" s="5" t="s">
        <v>137</v>
      </c>
      <c r="Z117" s="9">
        <v>19</v>
      </c>
      <c r="AA117" s="5" t="s">
        <v>138</v>
      </c>
    </row>
    <row r="118" spans="18:27" ht="15.75">
      <c r="R118" s="49"/>
      <c r="S118">
        <v>19</v>
      </c>
      <c r="T118" t="s">
        <v>139</v>
      </c>
      <c r="X118" s="9">
        <v>20</v>
      </c>
      <c r="Y118" s="5" t="s">
        <v>140</v>
      </c>
      <c r="Z118" s="9">
        <v>20</v>
      </c>
      <c r="AA118" s="5" t="s">
        <v>141</v>
      </c>
    </row>
    <row r="119" spans="18:27" ht="15.75">
      <c r="R119" s="49"/>
      <c r="S119">
        <v>20</v>
      </c>
      <c r="T119" t="s">
        <v>144</v>
      </c>
      <c r="X119" s="9">
        <v>21</v>
      </c>
      <c r="Y119" s="5" t="s">
        <v>142</v>
      </c>
      <c r="Z119" s="9">
        <v>21</v>
      </c>
      <c r="AA119" s="5" t="s">
        <v>143</v>
      </c>
    </row>
    <row r="120" spans="18:27" ht="15.75">
      <c r="R120" s="49"/>
      <c r="S120">
        <v>21</v>
      </c>
      <c r="T120" t="s">
        <v>147</v>
      </c>
      <c r="X120" s="9">
        <v>22</v>
      </c>
      <c r="Y120" s="5" t="s">
        <v>145</v>
      </c>
      <c r="Z120" s="9">
        <v>22</v>
      </c>
      <c r="AA120" s="5" t="s">
        <v>146</v>
      </c>
    </row>
    <row r="121" spans="18:27" ht="15.75">
      <c r="R121" s="49"/>
      <c r="S121" s="5">
        <v>22</v>
      </c>
      <c r="T121" t="s">
        <v>150</v>
      </c>
      <c r="X121" s="9">
        <v>23</v>
      </c>
      <c r="Y121" s="5" t="s">
        <v>148</v>
      </c>
      <c r="Z121" s="9">
        <v>23</v>
      </c>
      <c r="AA121" s="5" t="s">
        <v>149</v>
      </c>
    </row>
    <row r="122" spans="18:27" ht="15.75">
      <c r="R122" s="49"/>
      <c r="S122" s="5">
        <v>23</v>
      </c>
      <c r="T122" t="s">
        <v>153</v>
      </c>
      <c r="X122" s="9">
        <v>24</v>
      </c>
      <c r="Y122" s="5" t="s">
        <v>151</v>
      </c>
      <c r="Z122" s="9">
        <v>24</v>
      </c>
      <c r="AA122" s="5" t="s">
        <v>152</v>
      </c>
    </row>
    <row r="123" spans="18:27" ht="15.75">
      <c r="R123" s="49"/>
      <c r="S123" s="5">
        <v>24</v>
      </c>
      <c r="T123" t="s">
        <v>565</v>
      </c>
      <c r="X123" s="9">
        <v>25</v>
      </c>
      <c r="Y123" s="5" t="s">
        <v>154</v>
      </c>
      <c r="Z123" s="9">
        <v>25</v>
      </c>
      <c r="AA123" s="5" t="s">
        <v>155</v>
      </c>
    </row>
    <row r="124" spans="18:27" ht="12">
      <c r="R124" s="5"/>
      <c r="S124" s="5">
        <v>25</v>
      </c>
      <c r="T124" t="s">
        <v>156</v>
      </c>
      <c r="X124" s="9">
        <v>26</v>
      </c>
      <c r="Y124" s="5" t="s">
        <v>157</v>
      </c>
      <c r="Z124" s="9">
        <v>26</v>
      </c>
      <c r="AA124" s="5" t="s">
        <v>158</v>
      </c>
    </row>
    <row r="125" spans="18:27" ht="12">
      <c r="R125" s="5"/>
      <c r="S125" s="5">
        <v>26</v>
      </c>
      <c r="T125" t="s">
        <v>159</v>
      </c>
      <c r="X125" s="9">
        <v>27</v>
      </c>
      <c r="Y125" s="5" t="s">
        <v>160</v>
      </c>
      <c r="Z125" s="9">
        <v>27</v>
      </c>
      <c r="AA125" s="5" t="s">
        <v>161</v>
      </c>
    </row>
    <row r="126" spans="18:27" ht="12">
      <c r="R126" s="5"/>
      <c r="S126" s="5">
        <v>27</v>
      </c>
      <c r="T126" t="s">
        <v>162</v>
      </c>
      <c r="X126" s="9">
        <v>28</v>
      </c>
      <c r="Y126" s="5" t="s">
        <v>163</v>
      </c>
      <c r="Z126" s="9">
        <v>28</v>
      </c>
      <c r="AA126" s="5" t="s">
        <v>164</v>
      </c>
    </row>
    <row r="127" spans="18:27" ht="12">
      <c r="R127" s="5"/>
      <c r="S127" s="5">
        <v>28</v>
      </c>
      <c r="T127" t="s">
        <v>165</v>
      </c>
      <c r="X127" s="9">
        <v>29</v>
      </c>
      <c r="Y127" s="5" t="s">
        <v>166</v>
      </c>
      <c r="Z127" s="9">
        <v>29</v>
      </c>
      <c r="AA127" s="5" t="s">
        <v>167</v>
      </c>
    </row>
    <row r="128" spans="18:27" ht="12">
      <c r="R128" s="5"/>
      <c r="S128" s="5">
        <v>29</v>
      </c>
      <c r="T128" t="s">
        <v>168</v>
      </c>
      <c r="X128" s="9">
        <v>30</v>
      </c>
      <c r="Y128" s="5" t="s">
        <v>169</v>
      </c>
      <c r="Z128" s="9">
        <v>30</v>
      </c>
      <c r="AA128" s="5" t="s">
        <v>170</v>
      </c>
    </row>
    <row r="129" spans="18:27" ht="12">
      <c r="R129" s="5"/>
      <c r="S129" s="5">
        <v>30</v>
      </c>
      <c r="T129" t="s">
        <v>171</v>
      </c>
      <c r="X129" s="9">
        <v>31</v>
      </c>
      <c r="Y129" s="5" t="s">
        <v>172</v>
      </c>
      <c r="Z129" s="9">
        <v>31</v>
      </c>
      <c r="AA129" s="5" t="s">
        <v>173</v>
      </c>
    </row>
    <row r="130" spans="18:27" ht="12">
      <c r="R130" s="5"/>
      <c r="S130" s="5">
        <v>31</v>
      </c>
      <c r="T130" t="s">
        <v>174</v>
      </c>
      <c r="X130" s="9">
        <v>32</v>
      </c>
      <c r="Y130" s="5" t="s">
        <v>175</v>
      </c>
      <c r="Z130" s="9">
        <v>32</v>
      </c>
      <c r="AA130" s="5" t="s">
        <v>176</v>
      </c>
    </row>
    <row r="131" spans="18:27" ht="12">
      <c r="R131" s="5"/>
      <c r="S131" s="5">
        <v>32</v>
      </c>
      <c r="T131" t="s">
        <v>177</v>
      </c>
      <c r="X131" s="9">
        <v>33</v>
      </c>
      <c r="Y131" s="5" t="s">
        <v>178</v>
      </c>
      <c r="Z131" s="9">
        <v>33</v>
      </c>
      <c r="AA131" s="5" t="s">
        <v>179</v>
      </c>
    </row>
    <row r="132" spans="18:27" ht="12">
      <c r="R132" s="5"/>
      <c r="S132" s="5">
        <v>33</v>
      </c>
      <c r="T132" t="s">
        <v>180</v>
      </c>
      <c r="X132" s="9">
        <v>34</v>
      </c>
      <c r="Y132" s="5" t="s">
        <v>181</v>
      </c>
      <c r="Z132" s="9">
        <v>34</v>
      </c>
      <c r="AA132" s="5" t="s">
        <v>182</v>
      </c>
    </row>
    <row r="133" spans="18:27" ht="12">
      <c r="R133" s="5"/>
      <c r="S133" s="5">
        <v>34</v>
      </c>
      <c r="T133" t="s">
        <v>183</v>
      </c>
      <c r="X133" s="9">
        <v>35</v>
      </c>
      <c r="Y133" s="5" t="s">
        <v>184</v>
      </c>
      <c r="Z133" s="9">
        <v>35</v>
      </c>
      <c r="AA133" s="5" t="s">
        <v>185</v>
      </c>
    </row>
    <row r="134" spans="18:27" ht="12">
      <c r="R134" s="5"/>
      <c r="S134" s="5">
        <v>35</v>
      </c>
      <c r="T134" t="s">
        <v>186</v>
      </c>
      <c r="X134" s="9">
        <v>36</v>
      </c>
      <c r="Y134" s="5" t="s">
        <v>187</v>
      </c>
      <c r="Z134" s="9">
        <v>36</v>
      </c>
      <c r="AA134" s="5" t="s">
        <v>188</v>
      </c>
    </row>
    <row r="135" spans="18:27" ht="12">
      <c r="R135" s="5"/>
      <c r="S135" s="5">
        <v>36</v>
      </c>
      <c r="T135" t="s">
        <v>189</v>
      </c>
      <c r="X135" s="9">
        <v>37</v>
      </c>
      <c r="Y135" s="5" t="s">
        <v>190</v>
      </c>
      <c r="Z135" s="9">
        <v>37</v>
      </c>
      <c r="AA135" s="5" t="s">
        <v>191</v>
      </c>
    </row>
    <row r="136" spans="18:27" ht="12">
      <c r="R136" s="5"/>
      <c r="S136" s="5">
        <v>37</v>
      </c>
      <c r="T136" t="s">
        <v>192</v>
      </c>
      <c r="X136" s="9">
        <v>38</v>
      </c>
      <c r="Y136" s="5" t="s">
        <v>193</v>
      </c>
      <c r="Z136" s="9">
        <v>38</v>
      </c>
      <c r="AA136" s="5" t="s">
        <v>194</v>
      </c>
    </row>
    <row r="137" spans="18:27" ht="12">
      <c r="R137" s="5"/>
      <c r="S137" s="5">
        <v>38</v>
      </c>
      <c r="T137" s="5" t="s">
        <v>561</v>
      </c>
      <c r="X137" s="9">
        <v>39</v>
      </c>
      <c r="Y137" s="5" t="s">
        <v>196</v>
      </c>
      <c r="Z137" s="9">
        <v>39</v>
      </c>
      <c r="AA137" s="5" t="s">
        <v>197</v>
      </c>
    </row>
    <row r="138" spans="18:27" ht="12">
      <c r="R138" s="5"/>
      <c r="S138" s="51">
        <v>39</v>
      </c>
      <c r="T138" t="s">
        <v>195</v>
      </c>
      <c r="X138" s="9">
        <v>40</v>
      </c>
      <c r="Y138" s="5" t="s">
        <v>198</v>
      </c>
      <c r="Z138" s="9">
        <v>40</v>
      </c>
      <c r="AA138" s="5" t="s">
        <v>199</v>
      </c>
    </row>
    <row r="139" spans="18:27" ht="12">
      <c r="R139" s="5"/>
      <c r="S139" s="51">
        <v>40</v>
      </c>
      <c r="T139" t="s">
        <v>447</v>
      </c>
      <c r="X139" s="9">
        <v>41</v>
      </c>
      <c r="Y139" s="5" t="s">
        <v>200</v>
      </c>
      <c r="Z139" s="9">
        <v>41</v>
      </c>
      <c r="AA139" s="5" t="s">
        <v>201</v>
      </c>
    </row>
    <row r="140" spans="18:27" ht="12">
      <c r="R140" s="5"/>
      <c r="S140" s="51">
        <v>41</v>
      </c>
      <c r="X140" s="9">
        <v>42</v>
      </c>
      <c r="Y140" s="5" t="s">
        <v>202</v>
      </c>
      <c r="Z140" s="9">
        <v>42</v>
      </c>
      <c r="AA140" s="5" t="s">
        <v>203</v>
      </c>
    </row>
    <row r="141" spans="17:27" ht="12">
      <c r="Q141" s="9"/>
      <c r="R141" s="51"/>
      <c r="S141" s="51">
        <v>42</v>
      </c>
      <c r="T141" s="5"/>
      <c r="X141" s="9">
        <v>43</v>
      </c>
      <c r="Y141" s="5" t="s">
        <v>204</v>
      </c>
      <c r="Z141" s="9">
        <v>43</v>
      </c>
      <c r="AA141" s="5" t="s">
        <v>205</v>
      </c>
    </row>
    <row r="142" spans="17:27" ht="12">
      <c r="Q142" s="9"/>
      <c r="R142" s="51"/>
      <c r="S142" s="51">
        <v>43</v>
      </c>
      <c r="T142" s="5"/>
      <c r="X142" s="9">
        <v>44</v>
      </c>
      <c r="Y142" s="5" t="s">
        <v>206</v>
      </c>
      <c r="Z142" s="9">
        <v>44</v>
      </c>
      <c r="AA142" s="5" t="s">
        <v>207</v>
      </c>
    </row>
    <row r="143" spans="17:27" ht="12">
      <c r="Q143" s="9"/>
      <c r="R143" s="51"/>
      <c r="S143" s="51"/>
      <c r="T143" s="5"/>
      <c r="X143" s="9">
        <v>45</v>
      </c>
      <c r="Y143" s="5" t="s">
        <v>208</v>
      </c>
      <c r="Z143" s="9">
        <v>45</v>
      </c>
      <c r="AA143" s="5" t="s">
        <v>209</v>
      </c>
    </row>
    <row r="144" spans="17:27" ht="12">
      <c r="Q144" s="9"/>
      <c r="R144" s="51"/>
      <c r="S144" s="51"/>
      <c r="T144" s="5"/>
      <c r="X144" s="9">
        <v>46</v>
      </c>
      <c r="Y144" s="5" t="s">
        <v>210</v>
      </c>
      <c r="Z144" s="9">
        <v>46</v>
      </c>
      <c r="AA144" s="5" t="s">
        <v>211</v>
      </c>
    </row>
    <row r="145" spans="17:27" ht="12">
      <c r="Q145" s="9">
        <v>1</v>
      </c>
      <c r="R145" s="51">
        <v>1</v>
      </c>
      <c r="S145" s="51" t="s">
        <v>85</v>
      </c>
      <c r="T145" s="5"/>
      <c r="X145" s="9">
        <v>47</v>
      </c>
      <c r="Y145" s="5" t="s">
        <v>212</v>
      </c>
      <c r="Z145" s="9">
        <v>47</v>
      </c>
      <c r="AA145" s="5" t="s">
        <v>213</v>
      </c>
    </row>
    <row r="146" spans="17:27" ht="12">
      <c r="Q146" s="9" t="str">
        <f>LOOKUP(Q145,R145:S147)</f>
        <v>SELECT</v>
      </c>
      <c r="R146" s="51">
        <v>2</v>
      </c>
      <c r="S146" s="5" t="s">
        <v>214</v>
      </c>
      <c r="T146" s="5"/>
      <c r="X146" s="9">
        <v>48</v>
      </c>
      <c r="Y146" s="5" t="s">
        <v>215</v>
      </c>
      <c r="Z146" s="9">
        <v>48</v>
      </c>
      <c r="AA146" s="5" t="s">
        <v>216</v>
      </c>
    </row>
    <row r="147" spans="17:27" ht="12">
      <c r="Q147" s="9"/>
      <c r="R147" s="51">
        <v>3</v>
      </c>
      <c r="S147" s="5" t="s">
        <v>217</v>
      </c>
      <c r="T147" s="5"/>
      <c r="X147" s="9">
        <v>49</v>
      </c>
      <c r="Y147" s="5" t="s">
        <v>218</v>
      </c>
      <c r="Z147" s="9">
        <v>49</v>
      </c>
      <c r="AA147" s="5" t="s">
        <v>219</v>
      </c>
    </row>
    <row r="148" spans="17:27" ht="12">
      <c r="Q148" s="9"/>
      <c r="R148" s="51"/>
      <c r="S148" s="5"/>
      <c r="T148" s="5"/>
      <c r="X148" s="9">
        <v>50</v>
      </c>
      <c r="Y148" s="5" t="s">
        <v>220</v>
      </c>
      <c r="Z148" s="9">
        <v>50</v>
      </c>
      <c r="AA148" s="5" t="s">
        <v>221</v>
      </c>
    </row>
    <row r="149" spans="18:27" ht="12">
      <c r="R149" s="5"/>
      <c r="X149" s="9">
        <v>51</v>
      </c>
      <c r="Y149" s="5" t="s">
        <v>222</v>
      </c>
      <c r="Z149" s="9">
        <v>51</v>
      </c>
      <c r="AA149" s="5" t="s">
        <v>223</v>
      </c>
    </row>
    <row r="150" spans="18:27" ht="12">
      <c r="R150" s="5"/>
      <c r="X150" s="9">
        <v>52</v>
      </c>
      <c r="Y150" s="5" t="s">
        <v>224</v>
      </c>
      <c r="Z150" s="9">
        <v>52</v>
      </c>
      <c r="AA150" s="5" t="s">
        <v>225</v>
      </c>
    </row>
    <row r="151" spans="18:27" ht="12">
      <c r="R151" s="5"/>
      <c r="X151" s="9">
        <v>53</v>
      </c>
      <c r="Y151" s="5" t="s">
        <v>226</v>
      </c>
      <c r="Z151" s="9">
        <v>53</v>
      </c>
      <c r="AA151" s="5" t="s">
        <v>227</v>
      </c>
    </row>
    <row r="152" spans="18:27" ht="12">
      <c r="R152" s="5"/>
      <c r="X152" s="9">
        <v>54</v>
      </c>
      <c r="Y152" s="5" t="s">
        <v>228</v>
      </c>
      <c r="Z152" s="9">
        <v>54</v>
      </c>
      <c r="AA152" s="5" t="s">
        <v>229</v>
      </c>
    </row>
    <row r="153" spans="24:27" ht="12">
      <c r="X153" s="9">
        <v>55</v>
      </c>
      <c r="Y153" s="5" t="s">
        <v>230</v>
      </c>
      <c r="Z153" s="9">
        <v>55</v>
      </c>
      <c r="AA153" s="5" t="s">
        <v>231</v>
      </c>
    </row>
    <row r="154" spans="24:27" ht="12">
      <c r="X154" s="9">
        <v>56</v>
      </c>
      <c r="Y154" s="5" t="s">
        <v>447</v>
      </c>
      <c r="Z154" s="9">
        <v>56</v>
      </c>
      <c r="AA154" s="5" t="s">
        <v>447</v>
      </c>
    </row>
    <row r="159" spans="21:22" ht="12">
      <c r="U159" s="372">
        <f>IF(V160=1,0,5)</f>
        <v>0</v>
      </c>
      <c r="V159" s="9" t="str">
        <f>V161&amp;" - "&amp;V175&amp;" - "&amp;V208</f>
        <v>ERR - ERR - ERR</v>
      </c>
    </row>
    <row r="160" spans="21:22" ht="12">
      <c r="U160" s="372">
        <f>IF(V174=1,0,5)</f>
        <v>0</v>
      </c>
      <c r="V160" s="9">
        <v>1</v>
      </c>
    </row>
    <row r="161" spans="21:25" ht="12">
      <c r="U161" s="372">
        <f>IF(V207=1,0,5)</f>
        <v>0</v>
      </c>
      <c r="V161" s="9" t="str">
        <f>LOOKUP(V160,W161:Y173)</f>
        <v>ERR</v>
      </c>
      <c r="W161" s="5">
        <v>1</v>
      </c>
      <c r="X161" s="5" t="s">
        <v>85</v>
      </c>
      <c r="Y161" s="52" t="s">
        <v>232</v>
      </c>
    </row>
    <row r="162" spans="21:25" ht="12">
      <c r="U162" s="373">
        <f>SUM(U159:U161)</f>
        <v>0</v>
      </c>
      <c r="V162" s="9"/>
      <c r="W162" s="5">
        <v>2</v>
      </c>
      <c r="X162" s="5" t="s">
        <v>233</v>
      </c>
      <c r="Y162" s="52">
        <v>1</v>
      </c>
    </row>
    <row r="163" spans="21:25" ht="12">
      <c r="U163" s="9" t="str">
        <f>IF(U162&lt;15,"Missing Date of Birth Information"," ")</f>
        <v>Missing Date of Birth Information</v>
      </c>
      <c r="V163" s="9"/>
      <c r="W163" s="5">
        <v>3</v>
      </c>
      <c r="X163" s="5" t="s">
        <v>234</v>
      </c>
      <c r="Y163" s="52">
        <v>2</v>
      </c>
    </row>
    <row r="164" spans="21:25" ht="12">
      <c r="U164" s="9"/>
      <c r="V164" s="9"/>
      <c r="W164" s="5">
        <v>4</v>
      </c>
      <c r="X164" s="5" t="s">
        <v>235</v>
      </c>
      <c r="Y164" s="52">
        <v>3</v>
      </c>
    </row>
    <row r="165" spans="21:25" ht="12">
      <c r="U165" s="9"/>
      <c r="V165" s="9"/>
      <c r="W165" s="5">
        <v>5</v>
      </c>
      <c r="X165" s="5" t="s">
        <v>236</v>
      </c>
      <c r="Y165" s="52">
        <v>4</v>
      </c>
    </row>
    <row r="166" spans="23:25" ht="12">
      <c r="W166" s="5">
        <v>6</v>
      </c>
      <c r="X166" s="5" t="s">
        <v>237</v>
      </c>
      <c r="Y166" s="52">
        <v>5</v>
      </c>
    </row>
    <row r="167" spans="23:25" ht="12">
      <c r="W167" s="5">
        <v>7</v>
      </c>
      <c r="X167" s="5" t="s">
        <v>238</v>
      </c>
      <c r="Y167" s="52">
        <v>6</v>
      </c>
    </row>
    <row r="168" spans="23:25" ht="12">
      <c r="W168" s="5">
        <v>8</v>
      </c>
      <c r="X168" s="5" t="s">
        <v>239</v>
      </c>
      <c r="Y168" s="52">
        <v>7</v>
      </c>
    </row>
    <row r="169" spans="23:25" ht="12">
      <c r="W169" s="5">
        <v>9</v>
      </c>
      <c r="X169" s="5" t="s">
        <v>240</v>
      </c>
      <c r="Y169" s="52">
        <v>8</v>
      </c>
    </row>
    <row r="170" spans="23:25" ht="12">
      <c r="W170" s="5">
        <v>10</v>
      </c>
      <c r="X170" s="5" t="s">
        <v>241</v>
      </c>
      <c r="Y170" s="52">
        <v>9</v>
      </c>
    </row>
    <row r="171" spans="23:25" ht="12">
      <c r="W171" s="5">
        <v>11</v>
      </c>
      <c r="X171" s="5" t="s">
        <v>242</v>
      </c>
      <c r="Y171" s="52">
        <v>10</v>
      </c>
    </row>
    <row r="172" spans="23:25" ht="12">
      <c r="W172" s="5">
        <v>12</v>
      </c>
      <c r="X172" s="5" t="s">
        <v>243</v>
      </c>
      <c r="Y172" s="52">
        <v>11</v>
      </c>
    </row>
    <row r="173" spans="23:25" ht="12">
      <c r="W173" s="5">
        <v>13</v>
      </c>
      <c r="X173" s="5" t="s">
        <v>244</v>
      </c>
      <c r="Y173" s="52">
        <v>12</v>
      </c>
    </row>
    <row r="174" spans="22:25" ht="12">
      <c r="V174" s="9">
        <v>1</v>
      </c>
      <c r="Y174" s="52"/>
    </row>
    <row r="175" spans="22:25" ht="12">
      <c r="V175" s="9" t="str">
        <f>LOOKUP(V174,W175:Y206)</f>
        <v>ERR</v>
      </c>
      <c r="W175" s="5">
        <v>1</v>
      </c>
      <c r="X175" s="52" t="s">
        <v>85</v>
      </c>
      <c r="Y175" s="52" t="s">
        <v>232</v>
      </c>
    </row>
    <row r="176" spans="23:25" ht="12">
      <c r="W176" s="5">
        <v>2</v>
      </c>
      <c r="X176" s="52">
        <v>1</v>
      </c>
      <c r="Y176" s="52">
        <v>1</v>
      </c>
    </row>
    <row r="177" spans="23:25" ht="12">
      <c r="W177" s="5">
        <v>3</v>
      </c>
      <c r="X177" s="52">
        <v>2</v>
      </c>
      <c r="Y177" s="52">
        <v>2</v>
      </c>
    </row>
    <row r="178" spans="23:25" ht="12">
      <c r="W178" s="5">
        <v>4</v>
      </c>
      <c r="X178" s="52">
        <v>3</v>
      </c>
      <c r="Y178" s="52">
        <v>3</v>
      </c>
    </row>
    <row r="179" spans="23:25" ht="12">
      <c r="W179" s="5">
        <v>5</v>
      </c>
      <c r="X179" s="52">
        <v>4</v>
      </c>
      <c r="Y179" s="52">
        <v>4</v>
      </c>
    </row>
    <row r="180" spans="23:25" ht="12">
      <c r="W180" s="5">
        <v>6</v>
      </c>
      <c r="X180" s="52">
        <v>5</v>
      </c>
      <c r="Y180" s="52">
        <v>5</v>
      </c>
    </row>
    <row r="181" spans="23:25" ht="12">
      <c r="W181" s="5">
        <v>7</v>
      </c>
      <c r="X181" s="52">
        <v>6</v>
      </c>
      <c r="Y181" s="52">
        <v>6</v>
      </c>
    </row>
    <row r="182" spans="23:25" ht="12">
      <c r="W182" s="5">
        <v>8</v>
      </c>
      <c r="X182" s="52">
        <v>7</v>
      </c>
      <c r="Y182" s="52">
        <v>7</v>
      </c>
    </row>
    <row r="183" spans="23:25" ht="12">
      <c r="W183" s="5">
        <v>9</v>
      </c>
      <c r="X183" s="52">
        <v>8</v>
      </c>
      <c r="Y183" s="52">
        <v>8</v>
      </c>
    </row>
    <row r="184" spans="23:25" ht="12">
      <c r="W184" s="5">
        <v>10</v>
      </c>
      <c r="X184" s="52">
        <v>9</v>
      </c>
      <c r="Y184" s="52">
        <v>9</v>
      </c>
    </row>
    <row r="185" spans="23:25" ht="12">
      <c r="W185" s="5">
        <v>11</v>
      </c>
      <c r="X185" s="52">
        <v>10</v>
      </c>
      <c r="Y185" s="52">
        <v>10</v>
      </c>
    </row>
    <row r="186" spans="23:25" ht="12">
      <c r="W186" s="5">
        <v>12</v>
      </c>
      <c r="X186" s="52">
        <v>11</v>
      </c>
      <c r="Y186" s="52">
        <v>11</v>
      </c>
    </row>
    <row r="187" spans="23:25" ht="12">
      <c r="W187" s="5">
        <v>13</v>
      </c>
      <c r="X187" s="52">
        <v>12</v>
      </c>
      <c r="Y187" s="52">
        <v>12</v>
      </c>
    </row>
    <row r="188" spans="23:25" ht="12">
      <c r="W188" s="5">
        <v>14</v>
      </c>
      <c r="X188" s="52">
        <v>13</v>
      </c>
      <c r="Y188" s="52">
        <v>13</v>
      </c>
    </row>
    <row r="189" spans="23:25" ht="12">
      <c r="W189" s="5">
        <v>15</v>
      </c>
      <c r="X189" s="52">
        <v>14</v>
      </c>
      <c r="Y189" s="52">
        <v>14</v>
      </c>
    </row>
    <row r="190" spans="23:25" ht="12">
      <c r="W190" s="5">
        <v>16</v>
      </c>
      <c r="X190" s="52">
        <v>15</v>
      </c>
      <c r="Y190" s="52">
        <v>15</v>
      </c>
    </row>
    <row r="191" spans="23:25" ht="12">
      <c r="W191" s="5">
        <v>17</v>
      </c>
      <c r="X191" s="52">
        <v>16</v>
      </c>
      <c r="Y191" s="52">
        <v>16</v>
      </c>
    </row>
    <row r="192" spans="23:25" ht="12">
      <c r="W192" s="5">
        <v>18</v>
      </c>
      <c r="X192" s="52">
        <v>17</v>
      </c>
      <c r="Y192" s="52">
        <v>17</v>
      </c>
    </row>
    <row r="193" spans="23:25" ht="12">
      <c r="W193" s="5">
        <v>19</v>
      </c>
      <c r="X193" s="52">
        <v>18</v>
      </c>
      <c r="Y193" s="52">
        <v>18</v>
      </c>
    </row>
    <row r="194" spans="23:25" ht="12">
      <c r="W194" s="5">
        <v>20</v>
      </c>
      <c r="X194" s="52">
        <v>19</v>
      </c>
      <c r="Y194" s="52">
        <v>19</v>
      </c>
    </row>
    <row r="195" spans="23:25" ht="12">
      <c r="W195" s="5">
        <v>21</v>
      </c>
      <c r="X195" s="52">
        <v>20</v>
      </c>
      <c r="Y195" s="52">
        <v>20</v>
      </c>
    </row>
    <row r="196" spans="23:25" ht="12">
      <c r="W196" s="5">
        <v>22</v>
      </c>
      <c r="X196" s="52">
        <v>21</v>
      </c>
      <c r="Y196" s="52">
        <v>21</v>
      </c>
    </row>
    <row r="197" spans="23:25" ht="12">
      <c r="W197" s="5">
        <v>23</v>
      </c>
      <c r="X197" s="52">
        <v>22</v>
      </c>
      <c r="Y197" s="52">
        <v>22</v>
      </c>
    </row>
    <row r="198" spans="23:25" ht="12">
      <c r="W198" s="5">
        <v>24</v>
      </c>
      <c r="X198" s="52">
        <v>23</v>
      </c>
      <c r="Y198" s="52">
        <v>23</v>
      </c>
    </row>
    <row r="199" spans="23:25" ht="12">
      <c r="W199" s="5">
        <v>25</v>
      </c>
      <c r="X199" s="52">
        <v>24</v>
      </c>
      <c r="Y199" s="52">
        <v>24</v>
      </c>
    </row>
    <row r="200" spans="23:25" ht="12">
      <c r="W200" s="5">
        <v>26</v>
      </c>
      <c r="X200" s="52">
        <v>25</v>
      </c>
      <c r="Y200" s="52">
        <v>25</v>
      </c>
    </row>
    <row r="201" spans="23:25" ht="12">
      <c r="W201" s="5">
        <v>27</v>
      </c>
      <c r="X201" s="52">
        <v>26</v>
      </c>
      <c r="Y201" s="52">
        <v>26</v>
      </c>
    </row>
    <row r="202" spans="23:25" ht="12">
      <c r="W202" s="5">
        <v>28</v>
      </c>
      <c r="X202" s="52">
        <v>27</v>
      </c>
      <c r="Y202" s="52">
        <v>27</v>
      </c>
    </row>
    <row r="203" spans="23:25" ht="12">
      <c r="W203" s="5">
        <v>29</v>
      </c>
      <c r="X203" s="52">
        <v>28</v>
      </c>
      <c r="Y203" s="52">
        <v>28</v>
      </c>
    </row>
    <row r="204" spans="23:25" ht="12">
      <c r="W204" s="5">
        <v>30</v>
      </c>
      <c r="X204" s="52">
        <v>29</v>
      </c>
      <c r="Y204" s="52">
        <v>29</v>
      </c>
    </row>
    <row r="205" spans="23:25" ht="12">
      <c r="W205" s="5">
        <v>31</v>
      </c>
      <c r="X205" s="52">
        <v>30</v>
      </c>
      <c r="Y205" s="52">
        <v>30</v>
      </c>
    </row>
    <row r="206" spans="23:25" ht="12">
      <c r="W206" s="5">
        <v>32</v>
      </c>
      <c r="X206" s="52">
        <v>31</v>
      </c>
      <c r="Y206" s="52">
        <v>31</v>
      </c>
    </row>
    <row r="207" ht="12">
      <c r="V207" s="9">
        <v>1</v>
      </c>
    </row>
    <row r="208" spans="22:25" ht="12">
      <c r="V208" s="374" t="str">
        <f>LOOKUP(V207,W208:Y225)</f>
        <v>ERR</v>
      </c>
      <c r="W208" s="5">
        <v>1</v>
      </c>
      <c r="X208" s="52" t="s">
        <v>85</v>
      </c>
      <c r="Y208" s="375" t="s">
        <v>232</v>
      </c>
    </row>
    <row r="209" spans="23:25" ht="12">
      <c r="W209" s="5">
        <v>2</v>
      </c>
      <c r="X209" s="52">
        <v>1987</v>
      </c>
      <c r="Y209" s="376" t="s">
        <v>448</v>
      </c>
    </row>
    <row r="210" spans="23:25" ht="12">
      <c r="W210" s="5">
        <v>3</v>
      </c>
      <c r="X210" s="52">
        <v>1988</v>
      </c>
      <c r="Y210" s="376" t="s">
        <v>449</v>
      </c>
    </row>
    <row r="211" spans="23:25" ht="12">
      <c r="W211" s="5">
        <v>4</v>
      </c>
      <c r="X211" s="52">
        <v>1989</v>
      </c>
      <c r="Y211" s="376" t="s">
        <v>450</v>
      </c>
    </row>
    <row r="212" spans="23:25" ht="12">
      <c r="W212" s="5">
        <v>5</v>
      </c>
      <c r="X212" s="52">
        <v>1990</v>
      </c>
      <c r="Y212" s="376">
        <v>90</v>
      </c>
    </row>
    <row r="213" spans="23:25" ht="12">
      <c r="W213" s="5">
        <v>6</v>
      </c>
      <c r="X213" s="52">
        <v>1991</v>
      </c>
      <c r="Y213" s="376">
        <v>91</v>
      </c>
    </row>
    <row r="214" spans="23:25" ht="12">
      <c r="W214" s="5">
        <v>7</v>
      </c>
      <c r="X214" s="52">
        <v>1992</v>
      </c>
      <c r="Y214" s="376">
        <v>92</v>
      </c>
    </row>
    <row r="215" spans="23:25" ht="12">
      <c r="W215" s="5">
        <v>8</v>
      </c>
      <c r="X215" s="52">
        <v>1993</v>
      </c>
      <c r="Y215" s="376">
        <v>93</v>
      </c>
    </row>
    <row r="216" spans="23:25" ht="12">
      <c r="W216" s="5">
        <v>9</v>
      </c>
      <c r="X216" s="52">
        <v>1994</v>
      </c>
      <c r="Y216" s="376">
        <v>94</v>
      </c>
    </row>
    <row r="217" spans="23:25" ht="12">
      <c r="W217" s="5">
        <v>10</v>
      </c>
      <c r="X217" s="52">
        <v>1995</v>
      </c>
      <c r="Y217" s="376">
        <v>95</v>
      </c>
    </row>
    <row r="218" spans="23:25" ht="12">
      <c r="W218" s="5">
        <v>11</v>
      </c>
      <c r="X218" s="52">
        <v>1996</v>
      </c>
      <c r="Y218" s="376">
        <v>96</v>
      </c>
    </row>
    <row r="219" spans="23:25" ht="12">
      <c r="W219" s="5">
        <v>12</v>
      </c>
      <c r="X219" s="52">
        <v>1997</v>
      </c>
      <c r="Y219" s="376">
        <v>97</v>
      </c>
    </row>
    <row r="220" spans="23:25" ht="12">
      <c r="W220" s="5">
        <v>13</v>
      </c>
      <c r="X220" s="52">
        <v>1998</v>
      </c>
      <c r="Y220" s="376">
        <v>98</v>
      </c>
    </row>
    <row r="221" spans="23:25" ht="12">
      <c r="W221" s="5">
        <v>14</v>
      </c>
      <c r="X221" s="52">
        <v>1999</v>
      </c>
      <c r="Y221" s="376">
        <v>99</v>
      </c>
    </row>
    <row r="222" spans="23:25" ht="12">
      <c r="W222" s="5">
        <v>15</v>
      </c>
      <c r="X222" s="52">
        <v>2000</v>
      </c>
      <c r="Y222" s="376" t="s">
        <v>245</v>
      </c>
    </row>
    <row r="223" spans="23:25" ht="12">
      <c r="W223" s="5">
        <v>16</v>
      </c>
      <c r="X223" s="52">
        <v>2001</v>
      </c>
      <c r="Y223" s="376" t="s">
        <v>246</v>
      </c>
    </row>
    <row r="224" spans="23:25" ht="12">
      <c r="W224" s="5">
        <v>17</v>
      </c>
      <c r="X224" s="52">
        <v>2002</v>
      </c>
      <c r="Y224" s="376" t="s">
        <v>247</v>
      </c>
    </row>
    <row r="225" spans="23:25" ht="12">
      <c r="W225" s="5">
        <v>18</v>
      </c>
      <c r="X225" s="52">
        <v>2003</v>
      </c>
      <c r="Y225" s="376" t="s">
        <v>248</v>
      </c>
    </row>
    <row r="226" ht="12">
      <c r="V226" s="5" t="str">
        <f>IF(H70&gt;=1994,"MET","ERROR")</f>
        <v>ERROR</v>
      </c>
    </row>
    <row r="227" ht="12">
      <c r="V227" s="5" t="str">
        <f>IF(H81="YES","MET","ERROR")</f>
        <v>ERROR</v>
      </c>
    </row>
  </sheetData>
  <sheetProtection password="BF6D" sheet="1"/>
  <mergeCells count="6">
    <mergeCell ref="L34:M34"/>
    <mergeCell ref="E22:G22"/>
    <mergeCell ref="L14:M14"/>
    <mergeCell ref="K24:M24"/>
    <mergeCell ref="D20:M20"/>
    <mergeCell ref="H21:M21"/>
  </mergeCells>
  <dataValidations count="2">
    <dataValidation allowBlank="1" showInputMessage="1" showErrorMessage="1" prompt="Enter your&#10;e-mail address." sqref="K24:M24"/>
    <dataValidation type="whole" allowBlank="1" showInputMessage="1" showErrorMessage="1" prompt="Enter 9 Digit FFA Membership Number found on FFA Chapter Roster." error="Must be a 9 Digit number found on FFA Membership Roster." sqref="L14:M14">
      <formula1>100000000</formula1>
      <formula2>999999999</formula2>
    </dataValidation>
  </dataValidations>
  <printOptions horizontalCentered="1"/>
  <pageMargins left="0.5" right="0.5" top="0.5" bottom="0.5" header="0.5" footer="0.5"/>
  <pageSetup fitToHeight="1" fitToWidth="1" horizontalDpi="300" verticalDpi="300" orientation="portrait" scale="97"/>
  <drawing r:id="rId2"/>
  <legacyDrawing r:id="rId1"/>
</worksheet>
</file>

<file path=xl/worksheets/sheet20.xml><?xml version="1.0" encoding="utf-8"?>
<worksheet xmlns="http://schemas.openxmlformats.org/spreadsheetml/2006/main" xmlns:r="http://schemas.openxmlformats.org/officeDocument/2006/relationships">
  <sheetPr>
    <pageSetUpPr fitToPage="1"/>
  </sheetPr>
  <dimension ref="A1:J39"/>
  <sheetViews>
    <sheetView showGridLines="0" workbookViewId="0" topLeftCell="A16">
      <selection activeCell="A27" sqref="A27:I35"/>
    </sheetView>
  </sheetViews>
  <sheetFormatPr defaultColWidth="8.8515625" defaultRowHeight="12.75"/>
  <cols>
    <col min="1" max="4" width="9.7109375" style="0" customWidth="1"/>
    <col min="5" max="5" width="8.7109375" style="0" customWidth="1"/>
    <col min="6" max="8" width="9.7109375" style="0" customWidth="1"/>
    <col min="9" max="9" width="10.7109375" style="0" customWidth="1"/>
    <col min="10" max="10" width="10.421875" style="0" customWidth="1"/>
  </cols>
  <sheetData>
    <row r="1" spans="1:10" ht="18">
      <c r="A1" s="209" t="s">
        <v>432</v>
      </c>
      <c r="B1" s="210"/>
      <c r="C1" s="210"/>
      <c r="D1" s="210"/>
      <c r="E1" s="49"/>
      <c r="F1" s="210" t="s">
        <v>259</v>
      </c>
      <c r="G1" s="49"/>
      <c r="H1" s="49"/>
      <c r="I1" s="210"/>
      <c r="J1" s="49"/>
    </row>
    <row r="2" spans="1:10" ht="9.75" customHeight="1">
      <c r="A2" s="49"/>
      <c r="B2" s="49"/>
      <c r="C2" s="49"/>
      <c r="D2" s="49"/>
      <c r="E2" s="49"/>
      <c r="F2" s="49"/>
      <c r="G2" s="49"/>
      <c r="H2" s="49"/>
      <c r="I2" s="49"/>
      <c r="J2" s="49"/>
    </row>
    <row r="3" spans="1:10" ht="18">
      <c r="A3" s="179" t="s">
        <v>433</v>
      </c>
      <c r="C3" s="49"/>
      <c r="D3" s="49"/>
      <c r="E3" s="49"/>
      <c r="F3" s="49"/>
      <c r="G3" s="49"/>
      <c r="H3" s="49"/>
      <c r="I3" s="49"/>
      <c r="J3" s="49"/>
    </row>
    <row r="4" spans="1:10" ht="15.75">
      <c r="A4" s="49"/>
      <c r="B4" s="49"/>
      <c r="C4" s="49"/>
      <c r="D4" s="49"/>
      <c r="E4" s="49"/>
      <c r="F4" s="49"/>
      <c r="G4" s="49"/>
      <c r="H4" s="49"/>
      <c r="I4" s="49"/>
      <c r="J4" s="49"/>
    </row>
    <row r="5" spans="1:10" ht="18">
      <c r="A5" s="295">
        <f>Cover!$D$20</f>
        <v>0</v>
      </c>
      <c r="B5" s="295"/>
      <c r="C5" s="295"/>
      <c r="D5" s="295"/>
      <c r="E5" s="295"/>
      <c r="F5" s="295"/>
      <c r="G5" s="295"/>
      <c r="H5" s="295"/>
      <c r="I5" s="295"/>
      <c r="J5" s="289"/>
    </row>
    <row r="6" ht="18">
      <c r="J6" s="211"/>
    </row>
    <row r="7" spans="1:9" ht="18">
      <c r="A7" s="295" t="str">
        <f>Cover!$A$17</f>
        <v>USE ARROW TO THE RIGHT TO SELECT</v>
      </c>
      <c r="B7" s="295"/>
      <c r="C7" s="295"/>
      <c r="D7" s="295"/>
      <c r="E7" s="295"/>
      <c r="F7" s="295"/>
      <c r="G7" s="295"/>
      <c r="H7" s="295"/>
      <c r="I7" s="295"/>
    </row>
    <row r="8" spans="1:10" ht="15.75">
      <c r="A8" s="49"/>
      <c r="B8" s="49"/>
      <c r="C8" s="49"/>
      <c r="D8" s="49"/>
      <c r="E8" s="49"/>
      <c r="F8" s="49"/>
      <c r="G8" s="49"/>
      <c r="H8" s="49"/>
      <c r="I8" s="49"/>
      <c r="J8" s="49"/>
    </row>
    <row r="9" spans="2:10" ht="15.75">
      <c r="B9" s="212"/>
      <c r="C9" s="212"/>
      <c r="D9" s="212"/>
      <c r="E9" s="212"/>
      <c r="F9" s="212"/>
      <c r="G9" s="212"/>
      <c r="H9" s="212"/>
      <c r="I9" s="212"/>
      <c r="J9" s="212"/>
    </row>
    <row r="10" spans="1:10" ht="21.75" customHeight="1">
      <c r="A10" s="454" t="s">
        <v>441</v>
      </c>
      <c r="B10" s="342"/>
      <c r="C10" s="342"/>
      <c r="D10" s="342"/>
      <c r="E10" s="342"/>
      <c r="F10" s="342"/>
      <c r="G10" s="342"/>
      <c r="H10" s="342"/>
      <c r="I10" s="342"/>
      <c r="J10" s="212"/>
    </row>
    <row r="11" spans="1:10" ht="19.5" customHeight="1">
      <c r="A11" s="49"/>
      <c r="B11" s="49"/>
      <c r="C11" s="49"/>
      <c r="D11" s="49"/>
      <c r="E11" s="49"/>
      <c r="F11" s="49"/>
      <c r="G11" s="49"/>
      <c r="H11" s="49"/>
      <c r="I11" s="49"/>
      <c r="J11" s="49"/>
    </row>
    <row r="12" spans="2:10" ht="24" customHeight="1">
      <c r="B12" s="213"/>
      <c r="C12" s="213"/>
      <c r="D12" s="213"/>
      <c r="E12" s="213"/>
      <c r="F12" s="213"/>
      <c r="G12" s="213"/>
      <c r="H12" s="213"/>
      <c r="I12" s="213"/>
      <c r="J12" s="213"/>
    </row>
    <row r="13" spans="1:10" ht="19.5" customHeight="1">
      <c r="A13" s="49"/>
      <c r="B13" s="49"/>
      <c r="C13" s="49"/>
      <c r="D13" s="49"/>
      <c r="E13" s="49"/>
      <c r="F13" s="49"/>
      <c r="G13" s="49"/>
      <c r="H13" s="49"/>
      <c r="I13" s="49"/>
      <c r="J13" s="49"/>
    </row>
    <row r="14" spans="1:10" ht="19.5" customHeight="1">
      <c r="A14" s="49"/>
      <c r="B14" s="49"/>
      <c r="C14" s="49"/>
      <c r="D14" s="49"/>
      <c r="E14" s="49"/>
      <c r="F14" s="49"/>
      <c r="G14" s="49"/>
      <c r="H14" s="49"/>
      <c r="I14" s="49"/>
      <c r="J14" s="49"/>
    </row>
    <row r="15" spans="1:10" ht="19.5" customHeight="1">
      <c r="A15" s="49"/>
      <c r="B15" s="49"/>
      <c r="C15" s="49"/>
      <c r="D15" s="49"/>
      <c r="E15" s="49"/>
      <c r="F15" s="49"/>
      <c r="G15" s="49"/>
      <c r="H15" s="49"/>
      <c r="I15" s="49"/>
      <c r="J15" s="49"/>
    </row>
    <row r="16" spans="1:10" ht="19.5" customHeight="1">
      <c r="A16" s="49"/>
      <c r="B16" s="49"/>
      <c r="C16" s="49"/>
      <c r="D16" s="49"/>
      <c r="E16" s="49"/>
      <c r="F16" s="49"/>
      <c r="G16" s="49"/>
      <c r="H16" s="49"/>
      <c r="I16" s="49"/>
      <c r="J16" s="49"/>
    </row>
    <row r="17" spans="1:10" ht="19.5" customHeight="1">
      <c r="A17" s="49"/>
      <c r="B17" s="49"/>
      <c r="C17" s="49"/>
      <c r="D17" s="49"/>
      <c r="E17" s="49"/>
      <c r="F17" s="49"/>
      <c r="G17" s="49"/>
      <c r="H17" s="49"/>
      <c r="I17" s="49"/>
      <c r="J17" s="49"/>
    </row>
    <row r="18" spans="1:10" ht="19.5" customHeight="1">
      <c r="A18" s="49"/>
      <c r="B18" s="49"/>
      <c r="C18" s="49"/>
      <c r="D18" s="49"/>
      <c r="E18" s="49"/>
      <c r="F18" s="49"/>
      <c r="G18" s="49"/>
      <c r="H18" s="49"/>
      <c r="I18" s="49"/>
      <c r="J18" s="49"/>
    </row>
    <row r="19" spans="1:10" ht="19.5" customHeight="1">
      <c r="A19" s="294"/>
      <c r="B19" s="294"/>
      <c r="C19" s="294"/>
      <c r="D19" s="294"/>
      <c r="E19" s="294"/>
      <c r="F19" s="294"/>
      <c r="G19" s="294"/>
      <c r="H19" s="294"/>
      <c r="I19" s="294"/>
      <c r="J19" s="49"/>
    </row>
    <row r="20" spans="1:10" ht="19.5" customHeight="1">
      <c r="A20" s="49"/>
      <c r="B20" s="49"/>
      <c r="C20" s="49"/>
      <c r="D20" s="49"/>
      <c r="E20" s="49"/>
      <c r="F20" s="49"/>
      <c r="G20" s="49"/>
      <c r="H20" s="49"/>
      <c r="I20" s="49"/>
      <c r="J20" s="49"/>
    </row>
    <row r="21" spans="1:10" ht="19.5" customHeight="1">
      <c r="A21" s="49"/>
      <c r="B21" s="49"/>
      <c r="C21" s="49"/>
      <c r="D21" s="49"/>
      <c r="E21" s="49"/>
      <c r="F21" s="49"/>
      <c r="G21" s="49"/>
      <c r="H21" s="49"/>
      <c r="I21" s="49"/>
      <c r="J21" s="49"/>
    </row>
    <row r="22" spans="1:10" ht="19.5" customHeight="1">
      <c r="A22" s="49"/>
      <c r="B22" s="49"/>
      <c r="C22" s="49"/>
      <c r="D22" s="49"/>
      <c r="E22" s="49"/>
      <c r="F22" s="49"/>
      <c r="G22" s="49"/>
      <c r="H22" s="49"/>
      <c r="I22" s="49"/>
      <c r="J22" s="49"/>
    </row>
    <row r="23" ht="19.5" customHeight="1">
      <c r="J23" s="212"/>
    </row>
    <row r="24" spans="1:10" ht="19.5" customHeight="1">
      <c r="A24" s="49"/>
      <c r="B24" s="49"/>
      <c r="C24" s="49"/>
      <c r="D24" s="49"/>
      <c r="E24" s="49"/>
      <c r="F24" s="49"/>
      <c r="G24" s="49"/>
      <c r="H24" s="49"/>
      <c r="I24" s="49"/>
      <c r="J24" s="49"/>
    </row>
    <row r="25" spans="1:10" ht="19.5" customHeight="1">
      <c r="A25" s="49"/>
      <c r="B25" s="49"/>
      <c r="C25" s="49"/>
      <c r="D25" s="49"/>
      <c r="E25" s="49"/>
      <c r="F25" s="49"/>
      <c r="G25" s="49"/>
      <c r="H25" s="49"/>
      <c r="I25" s="49"/>
      <c r="J25" s="49"/>
    </row>
    <row r="26" spans="1:10" ht="19.5" customHeight="1" thickBot="1">
      <c r="A26" s="49"/>
      <c r="B26" s="49"/>
      <c r="C26" s="49"/>
      <c r="D26" s="49"/>
      <c r="E26" s="49"/>
      <c r="F26" s="49"/>
      <c r="G26" s="49"/>
      <c r="H26" s="49"/>
      <c r="I26" s="49"/>
      <c r="J26" s="49"/>
    </row>
    <row r="27" spans="1:10" ht="19.5" customHeight="1">
      <c r="A27" s="517" t="s">
        <v>564</v>
      </c>
      <c r="B27" s="518"/>
      <c r="C27" s="518"/>
      <c r="D27" s="518"/>
      <c r="E27" s="518"/>
      <c r="F27" s="518"/>
      <c r="G27" s="518"/>
      <c r="H27" s="518"/>
      <c r="I27" s="519"/>
      <c r="J27" s="445" t="s">
        <v>563</v>
      </c>
    </row>
    <row r="28" spans="1:10" ht="19.5" customHeight="1">
      <c r="A28" s="520"/>
      <c r="B28" s="521"/>
      <c r="C28" s="521"/>
      <c r="D28" s="521"/>
      <c r="E28" s="521"/>
      <c r="F28" s="521"/>
      <c r="G28" s="521"/>
      <c r="H28" s="521"/>
      <c r="I28" s="522"/>
      <c r="J28" s="445" t="s">
        <v>563</v>
      </c>
    </row>
    <row r="29" spans="1:10" ht="19.5" customHeight="1">
      <c r="A29" s="520"/>
      <c r="B29" s="521"/>
      <c r="C29" s="521"/>
      <c r="D29" s="521"/>
      <c r="E29" s="521"/>
      <c r="F29" s="521"/>
      <c r="G29" s="521"/>
      <c r="H29" s="521"/>
      <c r="I29" s="522"/>
      <c r="J29" s="445" t="s">
        <v>563</v>
      </c>
    </row>
    <row r="30" spans="1:10" ht="19.5" customHeight="1">
      <c r="A30" s="520"/>
      <c r="B30" s="521"/>
      <c r="C30" s="521"/>
      <c r="D30" s="521"/>
      <c r="E30" s="521"/>
      <c r="F30" s="521"/>
      <c r="G30" s="521"/>
      <c r="H30" s="521"/>
      <c r="I30" s="522"/>
      <c r="J30" s="445" t="s">
        <v>563</v>
      </c>
    </row>
    <row r="31" spans="1:10" ht="19.5" customHeight="1">
      <c r="A31" s="520"/>
      <c r="B31" s="521"/>
      <c r="C31" s="521"/>
      <c r="D31" s="521"/>
      <c r="E31" s="521"/>
      <c r="F31" s="521"/>
      <c r="G31" s="521"/>
      <c r="H31" s="521"/>
      <c r="I31" s="522"/>
      <c r="J31" s="445" t="s">
        <v>563</v>
      </c>
    </row>
    <row r="32" spans="1:10" ht="19.5" customHeight="1">
      <c r="A32" s="520"/>
      <c r="B32" s="521"/>
      <c r="C32" s="521"/>
      <c r="D32" s="521"/>
      <c r="E32" s="521"/>
      <c r="F32" s="521"/>
      <c r="G32" s="521"/>
      <c r="H32" s="521"/>
      <c r="I32" s="522"/>
      <c r="J32" s="445" t="s">
        <v>563</v>
      </c>
    </row>
    <row r="33" spans="1:10" ht="19.5" customHeight="1">
      <c r="A33" s="520"/>
      <c r="B33" s="521"/>
      <c r="C33" s="521"/>
      <c r="D33" s="521"/>
      <c r="E33" s="521"/>
      <c r="F33" s="521"/>
      <c r="G33" s="521"/>
      <c r="H33" s="521"/>
      <c r="I33" s="522"/>
      <c r="J33" s="445" t="s">
        <v>563</v>
      </c>
    </row>
    <row r="34" spans="1:10" ht="19.5" customHeight="1">
      <c r="A34" s="520"/>
      <c r="B34" s="521"/>
      <c r="C34" s="521"/>
      <c r="D34" s="521"/>
      <c r="E34" s="521"/>
      <c r="F34" s="521"/>
      <c r="G34" s="521"/>
      <c r="H34" s="521"/>
      <c r="I34" s="522"/>
      <c r="J34" s="445" t="s">
        <v>563</v>
      </c>
    </row>
    <row r="35" spans="1:10" ht="19.5" customHeight="1" thickBot="1">
      <c r="A35" s="523"/>
      <c r="B35" s="524"/>
      <c r="C35" s="524"/>
      <c r="D35" s="524"/>
      <c r="E35" s="524"/>
      <c r="F35" s="524"/>
      <c r="G35" s="524"/>
      <c r="H35" s="524"/>
      <c r="I35" s="525"/>
      <c r="J35" s="445" t="s">
        <v>563</v>
      </c>
    </row>
    <row r="36" spans="1:10" ht="19.5" customHeight="1">
      <c r="A36" s="49"/>
      <c r="B36" s="49"/>
      <c r="C36" s="49"/>
      <c r="D36" s="49"/>
      <c r="E36" s="49"/>
      <c r="F36" s="49"/>
      <c r="G36" s="49"/>
      <c r="H36" s="49"/>
      <c r="I36" s="49"/>
      <c r="J36" s="49"/>
    </row>
    <row r="37" spans="1:9" ht="15.75">
      <c r="A37" s="290" t="str">
        <f>Cover!$A$59</f>
        <v>      Our House Enterprises</v>
      </c>
      <c r="B37" s="214"/>
      <c r="C37" s="212"/>
      <c r="D37" s="212"/>
      <c r="E37" s="212"/>
      <c r="F37" s="212"/>
      <c r="H37" s="291" t="str">
        <f>Cover!$K$59</f>
        <v>(  )</v>
      </c>
      <c r="I37" s="341">
        <f ca="1">NOW()</f>
        <v>41521.57583587963</v>
      </c>
    </row>
    <row r="38" spans="2:10" ht="15.75">
      <c r="B38" s="212"/>
      <c r="C38" s="212"/>
      <c r="D38" s="212"/>
      <c r="E38" s="212"/>
      <c r="F38" s="212"/>
      <c r="G38" s="212"/>
      <c r="H38" s="212"/>
      <c r="I38" s="212"/>
      <c r="J38" s="212"/>
    </row>
    <row r="39" ht="12">
      <c r="E39" s="56"/>
    </row>
  </sheetData>
  <sheetProtection/>
  <mergeCells count="1">
    <mergeCell ref="A27:I35"/>
  </mergeCells>
  <printOptions/>
  <pageMargins left="0.75" right="0.75" top="0.75" bottom="0.5" header="0.5" footer="0.5"/>
  <pageSetup fitToHeight="1" fitToWidth="1" horizontalDpi="300" verticalDpi="300" orientation="portrait"/>
  <headerFooter alignWithMargins="0">
    <oddFooter>&amp;CPHOTO #</oddFooter>
  </headerFooter>
  <drawing r:id="rId1"/>
</worksheet>
</file>

<file path=xl/worksheets/sheet2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515625" defaultRowHeight="12.75"/>
  <sheetData/>
  <sheetProtection/>
  <printOptions/>
  <pageMargins left="0.75" right="0.75" top="1" bottom="1" header="0.5" footer="0.5"/>
  <pageSetup orientation="portrait"/>
</worksheet>
</file>

<file path=xl/worksheets/sheet3.xml><?xml version="1.0" encoding="utf-8"?>
<worksheet xmlns="http://schemas.openxmlformats.org/spreadsheetml/2006/main" xmlns:r="http://schemas.openxmlformats.org/officeDocument/2006/relationships">
  <dimension ref="A1:AA136"/>
  <sheetViews>
    <sheetView workbookViewId="0" topLeftCell="A1">
      <selection activeCell="G6" sqref="G6:I6"/>
    </sheetView>
  </sheetViews>
  <sheetFormatPr defaultColWidth="9.140625" defaultRowHeight="12.75"/>
  <cols>
    <col min="1" max="1" width="9.140625" style="430" customWidth="1"/>
    <col min="2" max="2" width="13.421875" style="430" customWidth="1"/>
    <col min="3" max="7" width="9.140625" style="430" customWidth="1"/>
    <col min="8" max="8" width="13.7109375" style="430" bestFit="1" customWidth="1"/>
    <col min="9" max="9" width="24.421875" style="430" customWidth="1"/>
    <col min="10" max="16384" width="9.140625" style="430" customWidth="1"/>
  </cols>
  <sheetData>
    <row r="1" spans="1:27" ht="21">
      <c r="A1" s="477" t="s">
        <v>467</v>
      </c>
      <c r="B1" s="477"/>
      <c r="C1" s="477"/>
      <c r="D1" s="477"/>
      <c r="E1" s="477"/>
      <c r="F1" s="477"/>
      <c r="G1" s="477"/>
      <c r="H1" s="477"/>
      <c r="I1" s="477"/>
      <c r="J1" s="429"/>
      <c r="K1" s="429"/>
      <c r="L1" s="429"/>
      <c r="M1" s="429"/>
      <c r="N1" s="429"/>
      <c r="O1" s="429"/>
      <c r="V1" s="430" t="s">
        <v>468</v>
      </c>
      <c r="AA1" s="430" t="s">
        <v>468</v>
      </c>
    </row>
    <row r="2" spans="1:27" ht="15">
      <c r="A2" s="431" t="s">
        <v>469</v>
      </c>
      <c r="B2" s="431"/>
      <c r="C2" s="431"/>
      <c r="D2" s="431"/>
      <c r="E2" s="431"/>
      <c r="F2" s="431"/>
      <c r="G2" s="431"/>
      <c r="H2" s="431"/>
      <c r="I2" s="431"/>
      <c r="J2" s="429"/>
      <c r="K2" s="429"/>
      <c r="L2" s="429"/>
      <c r="M2" s="429"/>
      <c r="N2" s="429"/>
      <c r="O2" s="429"/>
      <c r="V2" s="430" t="s">
        <v>470</v>
      </c>
      <c r="AA2" s="430" t="s">
        <v>47</v>
      </c>
    </row>
    <row r="3" spans="1:27" ht="15">
      <c r="A3" s="431" t="s">
        <v>471</v>
      </c>
      <c r="B3" s="431"/>
      <c r="C3" s="431"/>
      <c r="D3" s="431"/>
      <c r="E3" s="431"/>
      <c r="F3" s="431"/>
      <c r="G3" s="431"/>
      <c r="H3" s="431"/>
      <c r="I3" s="431"/>
      <c r="J3" s="429"/>
      <c r="K3" s="429"/>
      <c r="L3" s="429"/>
      <c r="M3" s="429"/>
      <c r="N3" s="429"/>
      <c r="O3" s="429"/>
      <c r="V3" s="430" t="s">
        <v>472</v>
      </c>
      <c r="AA3" s="430" t="s">
        <v>48</v>
      </c>
    </row>
    <row r="4" spans="1:22" ht="15">
      <c r="A4" s="478"/>
      <c r="B4" s="478"/>
      <c r="C4" s="478"/>
      <c r="D4" s="478"/>
      <c r="E4" s="478"/>
      <c r="F4" s="478"/>
      <c r="G4" s="478"/>
      <c r="H4" s="478"/>
      <c r="I4" s="478"/>
      <c r="J4" s="429"/>
      <c r="K4" s="429"/>
      <c r="L4" s="429"/>
      <c r="M4" s="429"/>
      <c r="N4" s="429"/>
      <c r="O4" s="429"/>
      <c r="V4" s="430" t="s">
        <v>473</v>
      </c>
    </row>
    <row r="5" spans="1:27" ht="15">
      <c r="A5" s="433" t="s">
        <v>474</v>
      </c>
      <c r="B5" s="433"/>
      <c r="C5" s="433"/>
      <c r="D5" s="433"/>
      <c r="E5" s="433"/>
      <c r="F5" s="433"/>
      <c r="G5" s="429"/>
      <c r="H5" s="429"/>
      <c r="I5" s="429"/>
      <c r="J5" s="429"/>
      <c r="K5" s="429"/>
      <c r="L5" s="429"/>
      <c r="M5" s="429"/>
      <c r="N5" s="429"/>
      <c r="O5" s="429"/>
      <c r="V5" s="430" t="s">
        <v>475</v>
      </c>
      <c r="AA5" s="434" t="s">
        <v>468</v>
      </c>
    </row>
    <row r="6" spans="1:27" ht="15">
      <c r="A6" s="429"/>
      <c r="B6" s="462" t="s">
        <v>468</v>
      </c>
      <c r="C6" s="463"/>
      <c r="D6" s="463"/>
      <c r="E6" s="463"/>
      <c r="F6" s="464"/>
      <c r="G6" s="479"/>
      <c r="H6" s="480"/>
      <c r="I6" s="480"/>
      <c r="J6" s="429"/>
      <c r="K6" s="429"/>
      <c r="L6" s="429"/>
      <c r="M6" s="429"/>
      <c r="N6" s="429"/>
      <c r="O6" s="429"/>
      <c r="V6" s="430" t="s">
        <v>476</v>
      </c>
      <c r="AA6" s="434">
        <v>13</v>
      </c>
    </row>
    <row r="7" spans="1:27" ht="15">
      <c r="A7" s="480"/>
      <c r="B7" s="480"/>
      <c r="C7" s="480"/>
      <c r="D7" s="480"/>
      <c r="E7" s="480"/>
      <c r="F7" s="480"/>
      <c r="G7" s="480"/>
      <c r="H7" s="480"/>
      <c r="I7" s="480"/>
      <c r="J7" s="429"/>
      <c r="K7" s="429"/>
      <c r="L7" s="429"/>
      <c r="M7" s="429"/>
      <c r="N7" s="429"/>
      <c r="O7" s="429"/>
      <c r="V7" s="430" t="s">
        <v>477</v>
      </c>
      <c r="AA7" s="434">
        <v>14</v>
      </c>
    </row>
    <row r="8" spans="1:27" ht="15">
      <c r="A8" s="433" t="s">
        <v>478</v>
      </c>
      <c r="B8" s="433"/>
      <c r="C8" s="433"/>
      <c r="D8" s="433"/>
      <c r="E8" s="429"/>
      <c r="F8" s="429"/>
      <c r="G8" s="429"/>
      <c r="H8" s="429"/>
      <c r="I8" s="429"/>
      <c r="J8" s="429"/>
      <c r="K8" s="429"/>
      <c r="L8" s="429"/>
      <c r="M8" s="429"/>
      <c r="N8" s="429"/>
      <c r="O8" s="429"/>
      <c r="AA8" s="434">
        <v>15</v>
      </c>
    </row>
    <row r="9" spans="1:27" ht="15">
      <c r="A9" s="481"/>
      <c r="B9" s="482"/>
      <c r="C9" s="482"/>
      <c r="D9" s="482"/>
      <c r="E9" s="482"/>
      <c r="F9" s="482"/>
      <c r="G9" s="482"/>
      <c r="H9" s="482"/>
      <c r="I9" s="483"/>
      <c r="J9" s="429"/>
      <c r="K9" s="429"/>
      <c r="L9" s="429"/>
      <c r="M9" s="429"/>
      <c r="N9" s="429"/>
      <c r="O9" s="429"/>
      <c r="V9" s="430" t="s">
        <v>468</v>
      </c>
      <c r="AA9" s="434">
        <v>16</v>
      </c>
    </row>
    <row r="10" spans="1:27" ht="15">
      <c r="A10" s="484"/>
      <c r="B10" s="485"/>
      <c r="C10" s="485"/>
      <c r="D10" s="485"/>
      <c r="E10" s="485"/>
      <c r="F10" s="485"/>
      <c r="G10" s="485"/>
      <c r="H10" s="485"/>
      <c r="I10" s="486"/>
      <c r="J10" s="429"/>
      <c r="K10" s="429"/>
      <c r="L10" s="429"/>
      <c r="M10" s="429"/>
      <c r="N10" s="429"/>
      <c r="O10" s="429"/>
      <c r="V10" s="430" t="s">
        <v>479</v>
      </c>
      <c r="AA10" s="434">
        <v>17</v>
      </c>
    </row>
    <row r="11" spans="1:27" ht="15">
      <c r="A11" s="484"/>
      <c r="B11" s="485"/>
      <c r="C11" s="485"/>
      <c r="D11" s="485"/>
      <c r="E11" s="485"/>
      <c r="F11" s="485"/>
      <c r="G11" s="485"/>
      <c r="H11" s="485"/>
      <c r="I11" s="486"/>
      <c r="J11" s="429"/>
      <c r="K11" s="429"/>
      <c r="L11" s="429"/>
      <c r="M11" s="429"/>
      <c r="N11" s="429"/>
      <c r="O11" s="429"/>
      <c r="V11" s="430" t="s">
        <v>480</v>
      </c>
      <c r="AA11" s="434">
        <v>18</v>
      </c>
    </row>
    <row r="12" spans="1:27" ht="15">
      <c r="A12" s="487"/>
      <c r="B12" s="488"/>
      <c r="C12" s="488"/>
      <c r="D12" s="488"/>
      <c r="E12" s="488"/>
      <c r="F12" s="488"/>
      <c r="G12" s="488"/>
      <c r="H12" s="488"/>
      <c r="I12" s="489"/>
      <c r="J12" s="429"/>
      <c r="K12" s="429"/>
      <c r="L12" s="429"/>
      <c r="M12" s="429"/>
      <c r="N12" s="429"/>
      <c r="O12" s="429"/>
      <c r="AA12" s="434" t="s">
        <v>481</v>
      </c>
    </row>
    <row r="13" spans="1:22" ht="15">
      <c r="A13" s="429"/>
      <c r="B13" s="429"/>
      <c r="C13" s="429"/>
      <c r="D13" s="429"/>
      <c r="E13" s="429"/>
      <c r="F13" s="429"/>
      <c r="G13" s="429"/>
      <c r="H13" s="429"/>
      <c r="I13" s="429"/>
      <c r="J13" s="429"/>
      <c r="K13" s="429"/>
      <c r="L13" s="429"/>
      <c r="M13" s="429"/>
      <c r="N13" s="429"/>
      <c r="O13" s="429"/>
      <c r="V13" s="430" t="s">
        <v>468</v>
      </c>
    </row>
    <row r="14" spans="1:22" ht="15">
      <c r="A14" s="433" t="s">
        <v>482</v>
      </c>
      <c r="B14" s="429"/>
      <c r="C14" s="429"/>
      <c r="D14" s="429"/>
      <c r="E14" s="429"/>
      <c r="F14" s="429"/>
      <c r="G14" s="429"/>
      <c r="H14" s="429"/>
      <c r="I14" s="429"/>
      <c r="J14" s="429"/>
      <c r="K14" s="429"/>
      <c r="L14" s="429"/>
      <c r="M14" s="429"/>
      <c r="N14" s="429"/>
      <c r="O14" s="429"/>
      <c r="V14" s="430" t="s">
        <v>483</v>
      </c>
    </row>
    <row r="15" spans="1:22" ht="15">
      <c r="A15" s="429"/>
      <c r="B15" s="462" t="s">
        <v>468</v>
      </c>
      <c r="C15" s="463"/>
      <c r="D15" s="463"/>
      <c r="E15" s="463"/>
      <c r="F15" s="464"/>
      <c r="G15" s="429"/>
      <c r="H15" s="429"/>
      <c r="I15" s="429"/>
      <c r="J15" s="429"/>
      <c r="K15" s="429"/>
      <c r="L15" s="429"/>
      <c r="M15" s="429"/>
      <c r="N15" s="429"/>
      <c r="O15" s="429"/>
      <c r="V15" s="430" t="s">
        <v>484</v>
      </c>
    </row>
    <row r="16" spans="1:22" ht="15">
      <c r="A16" s="429"/>
      <c r="B16" s="429"/>
      <c r="C16" s="429"/>
      <c r="D16" s="429"/>
      <c r="E16" s="429"/>
      <c r="F16" s="429"/>
      <c r="G16" s="429"/>
      <c r="H16" s="429"/>
      <c r="I16" s="429"/>
      <c r="J16" s="429"/>
      <c r="K16" s="429"/>
      <c r="L16" s="429"/>
      <c r="M16" s="429"/>
      <c r="N16" s="429"/>
      <c r="O16" s="429"/>
      <c r="V16" s="430" t="s">
        <v>485</v>
      </c>
    </row>
    <row r="17" spans="1:22" ht="15">
      <c r="A17" s="433" t="s">
        <v>486</v>
      </c>
      <c r="B17" s="429"/>
      <c r="C17" s="429"/>
      <c r="D17" s="429"/>
      <c r="E17" s="429"/>
      <c r="F17" s="429"/>
      <c r="G17" s="429"/>
      <c r="H17" s="429"/>
      <c r="I17" s="429"/>
      <c r="J17" s="429"/>
      <c r="K17" s="429"/>
      <c r="L17" s="429"/>
      <c r="M17" s="429"/>
      <c r="N17" s="429"/>
      <c r="O17" s="429"/>
      <c r="V17" s="430" t="s">
        <v>487</v>
      </c>
    </row>
    <row r="18" spans="1:22" ht="15">
      <c r="A18" s="429"/>
      <c r="B18" s="490">
        <v>0</v>
      </c>
      <c r="C18" s="491"/>
      <c r="D18" s="492"/>
      <c r="E18" s="429"/>
      <c r="F18" s="429"/>
      <c r="G18" s="429"/>
      <c r="H18" s="429"/>
      <c r="I18" s="429"/>
      <c r="J18" s="429"/>
      <c r="K18" s="429"/>
      <c r="L18" s="429"/>
      <c r="M18" s="429"/>
      <c r="N18" s="429"/>
      <c r="O18" s="429"/>
      <c r="V18" s="430" t="s">
        <v>488</v>
      </c>
    </row>
    <row r="19" spans="1:22" ht="15">
      <c r="A19" s="429"/>
      <c r="B19" s="429"/>
      <c r="C19" s="429"/>
      <c r="D19" s="429"/>
      <c r="E19" s="429"/>
      <c r="F19" s="429"/>
      <c r="G19" s="429"/>
      <c r="H19" s="429"/>
      <c r="I19" s="429"/>
      <c r="J19" s="429"/>
      <c r="K19" s="429"/>
      <c r="L19" s="429"/>
      <c r="M19" s="429"/>
      <c r="N19" s="429"/>
      <c r="O19" s="429"/>
      <c r="V19" s="430" t="s">
        <v>489</v>
      </c>
    </row>
    <row r="20" spans="1:22" ht="15">
      <c r="A20" s="433" t="s">
        <v>490</v>
      </c>
      <c r="B20" s="429"/>
      <c r="C20" s="429"/>
      <c r="D20" s="429"/>
      <c r="E20" s="429"/>
      <c r="F20" s="429"/>
      <c r="G20" s="429"/>
      <c r="H20" s="429"/>
      <c r="I20" s="429"/>
      <c r="J20" s="429"/>
      <c r="K20" s="429"/>
      <c r="L20" s="429"/>
      <c r="M20" s="429"/>
      <c r="N20" s="429"/>
      <c r="O20" s="429"/>
      <c r="V20" s="430" t="s">
        <v>491</v>
      </c>
    </row>
    <row r="21" spans="1:22" ht="15">
      <c r="A21" s="429"/>
      <c r="B21" s="435" t="s">
        <v>468</v>
      </c>
      <c r="C21" s="429" t="s">
        <v>492</v>
      </c>
      <c r="D21" s="429"/>
      <c r="E21" s="429"/>
      <c r="F21" s="429"/>
      <c r="G21" s="429"/>
      <c r="H21" s="429"/>
      <c r="I21" s="429"/>
      <c r="J21" s="429"/>
      <c r="K21" s="429"/>
      <c r="L21" s="429"/>
      <c r="M21" s="429"/>
      <c r="N21" s="429"/>
      <c r="O21" s="429"/>
      <c r="V21" s="430" t="s">
        <v>493</v>
      </c>
    </row>
    <row r="22" spans="1:15" ht="15">
      <c r="A22" s="429"/>
      <c r="B22" s="435" t="s">
        <v>468</v>
      </c>
      <c r="C22" s="429" t="s">
        <v>494</v>
      </c>
      <c r="D22" s="429"/>
      <c r="E22" s="429"/>
      <c r="F22" s="429"/>
      <c r="G22" s="429"/>
      <c r="H22" s="429"/>
      <c r="I22" s="429"/>
      <c r="J22" s="429"/>
      <c r="K22" s="429"/>
      <c r="L22" s="429"/>
      <c r="M22" s="429"/>
      <c r="N22" s="429"/>
      <c r="O22" s="429"/>
    </row>
    <row r="23" spans="1:15" ht="15">
      <c r="A23" s="429"/>
      <c r="B23" s="435" t="s">
        <v>468</v>
      </c>
      <c r="C23" s="429" t="s">
        <v>495</v>
      </c>
      <c r="D23" s="429"/>
      <c r="E23" s="429"/>
      <c r="F23" s="429"/>
      <c r="G23" s="429"/>
      <c r="H23" s="429"/>
      <c r="I23" s="429"/>
      <c r="J23" s="429"/>
      <c r="K23" s="429"/>
      <c r="L23" s="429"/>
      <c r="M23" s="429"/>
      <c r="N23" s="429"/>
      <c r="O23" s="429"/>
    </row>
    <row r="24" spans="1:22" ht="15">
      <c r="A24" s="429"/>
      <c r="B24" s="435" t="s">
        <v>468</v>
      </c>
      <c r="C24" s="429" t="s">
        <v>496</v>
      </c>
      <c r="D24" s="429"/>
      <c r="E24" s="429"/>
      <c r="F24" s="429"/>
      <c r="G24" s="429"/>
      <c r="H24" s="429"/>
      <c r="I24" s="429"/>
      <c r="J24" s="429"/>
      <c r="K24" s="429"/>
      <c r="L24" s="429"/>
      <c r="M24" s="429"/>
      <c r="N24" s="429"/>
      <c r="O24" s="429"/>
      <c r="V24" s="430" t="s">
        <v>468</v>
      </c>
    </row>
    <row r="25" spans="1:22" ht="15">
      <c r="A25" s="429"/>
      <c r="B25" s="435" t="s">
        <v>468</v>
      </c>
      <c r="C25" s="429" t="s">
        <v>497</v>
      </c>
      <c r="D25" s="429"/>
      <c r="E25" s="429"/>
      <c r="F25" s="429"/>
      <c r="G25" s="429"/>
      <c r="H25" s="429"/>
      <c r="I25" s="429"/>
      <c r="J25" s="429"/>
      <c r="K25" s="429"/>
      <c r="L25" s="429"/>
      <c r="M25" s="429"/>
      <c r="N25" s="429"/>
      <c r="O25" s="429"/>
      <c r="V25" s="430" t="s">
        <v>498</v>
      </c>
    </row>
    <row r="26" spans="1:22" ht="15">
      <c r="A26" s="429"/>
      <c r="B26" s="435" t="s">
        <v>468</v>
      </c>
      <c r="C26" s="429" t="s">
        <v>499</v>
      </c>
      <c r="D26" s="429"/>
      <c r="E26" s="429"/>
      <c r="F26" s="429"/>
      <c r="G26" s="429"/>
      <c r="H26" s="429"/>
      <c r="I26" s="429"/>
      <c r="J26" s="429"/>
      <c r="K26" s="429"/>
      <c r="L26" s="429"/>
      <c r="M26" s="429"/>
      <c r="N26" s="429"/>
      <c r="O26" s="429"/>
      <c r="V26" s="430" t="s">
        <v>500</v>
      </c>
    </row>
    <row r="27" spans="1:22" ht="15">
      <c r="A27" s="429"/>
      <c r="B27" s="435" t="s">
        <v>468</v>
      </c>
      <c r="C27" s="429" t="s">
        <v>501</v>
      </c>
      <c r="D27" s="429"/>
      <c r="E27" s="429"/>
      <c r="F27" s="429"/>
      <c r="G27" s="429"/>
      <c r="H27" s="429"/>
      <c r="I27" s="429"/>
      <c r="J27" s="429"/>
      <c r="K27" s="429"/>
      <c r="L27" s="429"/>
      <c r="M27" s="429"/>
      <c r="N27" s="429"/>
      <c r="O27" s="429"/>
      <c r="V27" s="430" t="s">
        <v>502</v>
      </c>
    </row>
    <row r="28" spans="1:22" ht="15">
      <c r="A28" s="429"/>
      <c r="B28" s="429"/>
      <c r="C28" s="429" t="s">
        <v>503</v>
      </c>
      <c r="D28" s="429"/>
      <c r="E28" s="462"/>
      <c r="F28" s="463"/>
      <c r="G28" s="463"/>
      <c r="H28" s="463"/>
      <c r="I28" s="464"/>
      <c r="J28" s="429"/>
      <c r="K28" s="429"/>
      <c r="L28" s="429"/>
      <c r="M28" s="429"/>
      <c r="N28" s="429"/>
      <c r="O28" s="429"/>
      <c r="V28" s="430" t="s">
        <v>504</v>
      </c>
    </row>
    <row r="29" spans="1:22" ht="15">
      <c r="A29" s="429"/>
      <c r="B29" s="429"/>
      <c r="C29" s="429"/>
      <c r="D29" s="429"/>
      <c r="E29" s="429"/>
      <c r="F29" s="429"/>
      <c r="G29" s="429"/>
      <c r="H29" s="429"/>
      <c r="I29" s="429"/>
      <c r="J29" s="429"/>
      <c r="K29" s="429"/>
      <c r="L29" s="429"/>
      <c r="M29" s="429"/>
      <c r="N29" s="429"/>
      <c r="O29" s="429"/>
      <c r="V29" s="430" t="s">
        <v>505</v>
      </c>
    </row>
    <row r="30" spans="1:22" ht="15">
      <c r="A30" s="433" t="s">
        <v>506</v>
      </c>
      <c r="B30" s="429"/>
      <c r="C30" s="429"/>
      <c r="D30" s="429"/>
      <c r="E30" s="429"/>
      <c r="F30" s="429"/>
      <c r="G30" s="429"/>
      <c r="H30" s="429"/>
      <c r="I30" s="429"/>
      <c r="J30" s="429"/>
      <c r="K30" s="429"/>
      <c r="L30" s="429"/>
      <c r="M30" s="429"/>
      <c r="N30" s="429"/>
      <c r="O30" s="429"/>
      <c r="V30" s="430" t="s">
        <v>507</v>
      </c>
    </row>
    <row r="31" spans="1:22" ht="15">
      <c r="A31" s="429"/>
      <c r="B31" s="462" t="s">
        <v>468</v>
      </c>
      <c r="C31" s="463"/>
      <c r="D31" s="463"/>
      <c r="E31" s="463"/>
      <c r="F31" s="463"/>
      <c r="G31" s="463"/>
      <c r="H31" s="464"/>
      <c r="I31" s="429"/>
      <c r="J31" s="429"/>
      <c r="K31" s="429"/>
      <c r="L31" s="429"/>
      <c r="M31" s="429"/>
      <c r="N31" s="429"/>
      <c r="O31" s="429"/>
      <c r="V31" s="430" t="s">
        <v>501</v>
      </c>
    </row>
    <row r="32" spans="1:15" ht="15">
      <c r="A32" s="429"/>
      <c r="B32" s="429"/>
      <c r="C32" s="429"/>
      <c r="D32" s="429"/>
      <c r="E32" s="429"/>
      <c r="F32" s="429"/>
      <c r="G32" s="429"/>
      <c r="H32" s="429"/>
      <c r="I32" s="429"/>
      <c r="J32" s="429"/>
      <c r="K32" s="429"/>
      <c r="L32" s="429"/>
      <c r="M32" s="429"/>
      <c r="N32" s="429"/>
      <c r="O32" s="429"/>
    </row>
    <row r="33" spans="1:22" ht="15">
      <c r="A33" s="433" t="s">
        <v>508</v>
      </c>
      <c r="B33" s="429"/>
      <c r="C33" s="429"/>
      <c r="D33" s="429"/>
      <c r="E33" s="429"/>
      <c r="F33" s="429"/>
      <c r="G33" s="429"/>
      <c r="H33" s="429"/>
      <c r="I33" s="429"/>
      <c r="J33" s="429"/>
      <c r="K33" s="429"/>
      <c r="L33" s="429"/>
      <c r="M33" s="429"/>
      <c r="N33" s="429"/>
      <c r="O33" s="429"/>
      <c r="V33" s="430" t="s">
        <v>468</v>
      </c>
    </row>
    <row r="34" spans="1:22" ht="15">
      <c r="A34" s="429"/>
      <c r="B34" s="462" t="s">
        <v>468</v>
      </c>
      <c r="C34" s="463"/>
      <c r="D34" s="463"/>
      <c r="E34" s="463"/>
      <c r="F34" s="464"/>
      <c r="G34" s="429"/>
      <c r="H34" s="429"/>
      <c r="I34" s="429"/>
      <c r="J34" s="429"/>
      <c r="K34" s="429"/>
      <c r="L34" s="429"/>
      <c r="M34" s="429"/>
      <c r="N34" s="429"/>
      <c r="O34" s="429"/>
      <c r="V34" s="430" t="s">
        <v>479</v>
      </c>
    </row>
    <row r="35" spans="1:22" ht="15">
      <c r="A35" s="429"/>
      <c r="B35" s="429"/>
      <c r="C35" s="429"/>
      <c r="D35" s="429"/>
      <c r="E35" s="429"/>
      <c r="F35" s="429"/>
      <c r="G35" s="429"/>
      <c r="H35" s="429"/>
      <c r="I35" s="429"/>
      <c r="J35" s="429"/>
      <c r="K35" s="429"/>
      <c r="L35" s="429"/>
      <c r="M35" s="429"/>
      <c r="N35" s="429"/>
      <c r="O35" s="429"/>
      <c r="V35" s="430" t="s">
        <v>480</v>
      </c>
    </row>
    <row r="36" spans="1:15" ht="15">
      <c r="A36" s="433" t="s">
        <v>509</v>
      </c>
      <c r="B36" s="429"/>
      <c r="C36" s="429"/>
      <c r="D36" s="429"/>
      <c r="E36" s="429"/>
      <c r="F36" s="429"/>
      <c r="G36" s="429"/>
      <c r="H36" s="429"/>
      <c r="I36" s="429"/>
      <c r="J36" s="429"/>
      <c r="K36" s="429"/>
      <c r="L36" s="429"/>
      <c r="M36" s="429"/>
      <c r="N36" s="429"/>
      <c r="O36" s="429"/>
    </row>
    <row r="37" spans="1:15" ht="15">
      <c r="A37" s="429"/>
      <c r="B37" s="462" t="s">
        <v>468</v>
      </c>
      <c r="C37" s="463"/>
      <c r="D37" s="463"/>
      <c r="E37" s="463"/>
      <c r="F37" s="464"/>
      <c r="G37" s="452"/>
      <c r="H37" s="429"/>
      <c r="I37" s="429"/>
      <c r="J37" s="429"/>
      <c r="K37" s="429"/>
      <c r="L37" s="429"/>
      <c r="M37" s="429"/>
      <c r="N37" s="429"/>
      <c r="O37" s="429"/>
    </row>
    <row r="38" spans="1:15" ht="15">
      <c r="A38" s="429"/>
      <c r="B38" s="429"/>
      <c r="C38" s="429"/>
      <c r="D38" s="429"/>
      <c r="E38" s="429"/>
      <c r="F38" s="429"/>
      <c r="G38" s="429"/>
      <c r="H38" s="429"/>
      <c r="I38" s="429"/>
      <c r="J38" s="429"/>
      <c r="K38" s="429"/>
      <c r="L38" s="429"/>
      <c r="M38" s="429"/>
      <c r="N38" s="429"/>
      <c r="O38" s="429"/>
    </row>
    <row r="39" spans="1:15" ht="15">
      <c r="A39" s="433" t="s">
        <v>510</v>
      </c>
      <c r="B39" s="429"/>
      <c r="C39" s="429"/>
      <c r="D39" s="429"/>
      <c r="E39" s="429"/>
      <c r="F39" s="429"/>
      <c r="G39" s="429"/>
      <c r="H39" s="429"/>
      <c r="I39" s="429"/>
      <c r="J39" s="429"/>
      <c r="K39" s="429"/>
      <c r="L39" s="429"/>
      <c r="M39" s="429"/>
      <c r="N39" s="429"/>
      <c r="O39" s="429"/>
    </row>
    <row r="40" spans="1:15" ht="15">
      <c r="A40" s="429"/>
      <c r="B40" s="462" t="s">
        <v>468</v>
      </c>
      <c r="C40" s="463"/>
      <c r="D40" s="463"/>
      <c r="E40" s="463"/>
      <c r="F40" s="464"/>
      <c r="G40" s="443"/>
      <c r="H40" s="429"/>
      <c r="I40" s="429"/>
      <c r="J40" s="429"/>
      <c r="K40" s="429"/>
      <c r="L40" s="429"/>
      <c r="M40" s="429"/>
      <c r="N40" s="429"/>
      <c r="O40" s="429"/>
    </row>
    <row r="41" spans="1:15" ht="15">
      <c r="A41" s="429"/>
      <c r="B41" s="429"/>
      <c r="C41" s="429"/>
      <c r="D41" s="429"/>
      <c r="E41" s="429"/>
      <c r="F41" s="429"/>
      <c r="G41" s="429"/>
      <c r="H41" s="429"/>
      <c r="I41" s="429"/>
      <c r="J41" s="429"/>
      <c r="K41" s="429"/>
      <c r="L41" s="429"/>
      <c r="M41" s="429"/>
      <c r="N41" s="429"/>
      <c r="O41" s="429"/>
    </row>
    <row r="42" spans="1:15" ht="15">
      <c r="A42" s="433" t="s">
        <v>511</v>
      </c>
      <c r="B42" s="429"/>
      <c r="C42" s="429"/>
      <c r="D42" s="429"/>
      <c r="E42" s="429"/>
      <c r="F42" s="429"/>
      <c r="G42" s="429"/>
      <c r="H42" s="429"/>
      <c r="I42" s="429"/>
      <c r="J42" s="429"/>
      <c r="K42" s="429"/>
      <c r="L42" s="429"/>
      <c r="M42" s="429"/>
      <c r="N42" s="429"/>
      <c r="O42" s="429"/>
    </row>
    <row r="43" spans="1:15" ht="15">
      <c r="A43" s="429"/>
      <c r="B43" s="462" t="s">
        <v>468</v>
      </c>
      <c r="C43" s="463"/>
      <c r="D43" s="463"/>
      <c r="E43" s="463"/>
      <c r="F43" s="464"/>
      <c r="G43" s="453"/>
      <c r="H43" s="429"/>
      <c r="I43" s="429"/>
      <c r="J43" s="429"/>
      <c r="K43" s="429"/>
      <c r="L43" s="429"/>
      <c r="M43" s="429"/>
      <c r="N43" s="429"/>
      <c r="O43" s="429"/>
    </row>
    <row r="44" spans="1:15" ht="15">
      <c r="A44" s="429"/>
      <c r="B44" s="429"/>
      <c r="C44" s="429"/>
      <c r="D44" s="429"/>
      <c r="E44" s="429"/>
      <c r="F44" s="429"/>
      <c r="G44" s="429"/>
      <c r="H44" s="429"/>
      <c r="I44" s="429"/>
      <c r="J44" s="429"/>
      <c r="K44" s="429"/>
      <c r="L44" s="429"/>
      <c r="M44" s="429"/>
      <c r="N44" s="429"/>
      <c r="O44" s="429"/>
    </row>
    <row r="45" spans="1:15" ht="15">
      <c r="A45" s="433" t="s">
        <v>512</v>
      </c>
      <c r="B45" s="429"/>
      <c r="C45" s="429"/>
      <c r="D45" s="429"/>
      <c r="E45" s="433" t="s">
        <v>513</v>
      </c>
      <c r="F45" s="429"/>
      <c r="G45" s="429"/>
      <c r="H45" s="429"/>
      <c r="I45" s="429"/>
      <c r="J45" s="429"/>
      <c r="K45" s="429"/>
      <c r="L45" s="429"/>
      <c r="M45" s="429"/>
      <c r="N45" s="429"/>
      <c r="O45" s="429"/>
    </row>
    <row r="46" spans="1:15" ht="15">
      <c r="A46" s="429"/>
      <c r="B46" s="441" t="s">
        <v>468</v>
      </c>
      <c r="C46" s="453"/>
      <c r="D46" s="452"/>
      <c r="E46" s="429"/>
      <c r="F46" s="441" t="s">
        <v>468</v>
      </c>
      <c r="G46" s="453"/>
      <c r="H46" s="452"/>
      <c r="I46" s="429"/>
      <c r="J46" s="429"/>
      <c r="K46" s="429"/>
      <c r="L46" s="429"/>
      <c r="M46" s="429"/>
      <c r="N46" s="429"/>
      <c r="O46" s="429"/>
    </row>
    <row r="47" spans="1:15" ht="15">
      <c r="A47" s="429"/>
      <c r="B47" s="429"/>
      <c r="C47" s="429"/>
      <c r="D47" s="429"/>
      <c r="E47" s="429"/>
      <c r="F47" s="429"/>
      <c r="G47" s="429"/>
      <c r="H47" s="429"/>
      <c r="I47" s="429"/>
      <c r="J47" s="429"/>
      <c r="K47" s="429"/>
      <c r="L47" s="429"/>
      <c r="M47" s="429"/>
      <c r="N47" s="429"/>
      <c r="O47" s="429"/>
    </row>
    <row r="48" spans="1:15" ht="15">
      <c r="A48" s="433" t="s">
        <v>514</v>
      </c>
      <c r="B48" s="429"/>
      <c r="C48" s="429"/>
      <c r="D48" s="429"/>
      <c r="E48" s="429"/>
      <c r="F48" s="429"/>
      <c r="G48" s="429"/>
      <c r="H48" s="429"/>
      <c r="I48" s="429"/>
      <c r="J48" s="429"/>
      <c r="K48" s="429"/>
      <c r="L48" s="429"/>
      <c r="M48" s="429"/>
      <c r="N48" s="429"/>
      <c r="O48" s="429"/>
    </row>
    <row r="49" spans="1:15" ht="15">
      <c r="A49" s="429"/>
      <c r="B49" s="462" t="s">
        <v>468</v>
      </c>
      <c r="C49" s="463"/>
      <c r="D49" s="463"/>
      <c r="E49" s="463"/>
      <c r="F49" s="464"/>
      <c r="G49" s="429"/>
      <c r="H49" s="429"/>
      <c r="I49" s="429"/>
      <c r="J49" s="429"/>
      <c r="K49" s="429"/>
      <c r="L49" s="429"/>
      <c r="M49" s="429"/>
      <c r="N49" s="429"/>
      <c r="O49" s="429"/>
    </row>
    <row r="50" spans="1:15" ht="15">
      <c r="A50" s="429"/>
      <c r="B50" s="429"/>
      <c r="C50" s="429"/>
      <c r="D50" s="429"/>
      <c r="E50" s="429"/>
      <c r="F50" s="429"/>
      <c r="G50" s="429"/>
      <c r="H50" s="429"/>
      <c r="I50" s="429"/>
      <c r="J50" s="429"/>
      <c r="K50" s="429"/>
      <c r="L50" s="429"/>
      <c r="M50" s="429"/>
      <c r="N50" s="429"/>
      <c r="O50" s="429"/>
    </row>
    <row r="51" spans="1:15" ht="15">
      <c r="A51" s="433" t="s">
        <v>515</v>
      </c>
      <c r="B51" s="429"/>
      <c r="C51" s="429"/>
      <c r="D51" s="429"/>
      <c r="E51" s="429"/>
      <c r="F51" s="429"/>
      <c r="G51" s="429"/>
      <c r="H51" s="429"/>
      <c r="I51" s="429"/>
      <c r="J51" s="429"/>
      <c r="K51" s="429"/>
      <c r="L51" s="429"/>
      <c r="M51" s="429"/>
      <c r="N51" s="429"/>
      <c r="O51" s="429"/>
    </row>
    <row r="52" spans="1:15" ht="15">
      <c r="A52" s="468"/>
      <c r="B52" s="469"/>
      <c r="C52" s="469"/>
      <c r="D52" s="469"/>
      <c r="E52" s="469"/>
      <c r="F52" s="469"/>
      <c r="G52" s="469"/>
      <c r="H52" s="470"/>
      <c r="I52" s="429"/>
      <c r="J52" s="429"/>
      <c r="K52" s="429"/>
      <c r="L52" s="429"/>
      <c r="M52" s="429"/>
      <c r="N52" s="429"/>
      <c r="O52" s="429"/>
    </row>
    <row r="53" spans="1:15" ht="15">
      <c r="A53" s="471"/>
      <c r="B53" s="472"/>
      <c r="C53" s="472"/>
      <c r="D53" s="472"/>
      <c r="E53" s="472"/>
      <c r="F53" s="472"/>
      <c r="G53" s="472"/>
      <c r="H53" s="473"/>
      <c r="I53" s="429"/>
      <c r="J53" s="429"/>
      <c r="K53" s="429"/>
      <c r="L53" s="429"/>
      <c r="M53" s="429"/>
      <c r="N53" s="429"/>
      <c r="O53" s="429"/>
    </row>
    <row r="54" spans="1:15" ht="15">
      <c r="A54" s="471"/>
      <c r="B54" s="472"/>
      <c r="C54" s="472"/>
      <c r="D54" s="472"/>
      <c r="E54" s="472"/>
      <c r="F54" s="472"/>
      <c r="G54" s="472"/>
      <c r="H54" s="473"/>
      <c r="I54" s="429"/>
      <c r="J54" s="429"/>
      <c r="K54" s="429"/>
      <c r="L54" s="429"/>
      <c r="M54" s="429"/>
      <c r="N54" s="429"/>
      <c r="O54" s="429"/>
    </row>
    <row r="55" spans="1:15" ht="15">
      <c r="A55" s="474"/>
      <c r="B55" s="475"/>
      <c r="C55" s="475"/>
      <c r="D55" s="475"/>
      <c r="E55" s="475"/>
      <c r="F55" s="475"/>
      <c r="G55" s="475"/>
      <c r="H55" s="476"/>
      <c r="I55" s="429"/>
      <c r="J55" s="429"/>
      <c r="K55" s="429"/>
      <c r="L55" s="429"/>
      <c r="M55" s="429"/>
      <c r="N55" s="429"/>
      <c r="O55" s="429"/>
    </row>
    <row r="56" spans="1:15" ht="15">
      <c r="A56" s="436"/>
      <c r="B56" s="436"/>
      <c r="C56" s="436"/>
      <c r="D56" s="436"/>
      <c r="E56" s="436"/>
      <c r="F56" s="436"/>
      <c r="G56" s="436"/>
      <c r="H56" s="436"/>
      <c r="I56" s="429"/>
      <c r="J56" s="429"/>
      <c r="K56" s="429"/>
      <c r="L56" s="429"/>
      <c r="M56" s="429"/>
      <c r="N56" s="429"/>
      <c r="O56" s="429"/>
    </row>
    <row r="57" spans="1:15" ht="15">
      <c r="A57" s="437" t="s">
        <v>516</v>
      </c>
      <c r="B57" s="437"/>
      <c r="C57" s="437"/>
      <c r="D57" s="437"/>
      <c r="E57" s="437"/>
      <c r="F57" s="437"/>
      <c r="G57" s="437"/>
      <c r="H57" s="437"/>
      <c r="I57" s="429"/>
      <c r="J57" s="429"/>
      <c r="K57" s="429"/>
      <c r="L57" s="429"/>
      <c r="M57" s="429"/>
      <c r="N57" s="429"/>
      <c r="O57" s="429"/>
    </row>
    <row r="58" spans="1:15" ht="15">
      <c r="A58" s="436"/>
      <c r="B58" s="435" t="s">
        <v>468</v>
      </c>
      <c r="C58" s="438" t="s">
        <v>517</v>
      </c>
      <c r="D58" s="436"/>
      <c r="E58" s="436"/>
      <c r="F58" s="436"/>
      <c r="G58" s="436"/>
      <c r="H58" s="436"/>
      <c r="I58" s="429"/>
      <c r="J58" s="429"/>
      <c r="K58" s="429"/>
      <c r="L58" s="429"/>
      <c r="M58" s="429"/>
      <c r="N58" s="429"/>
      <c r="O58" s="429"/>
    </row>
    <row r="59" spans="1:15" ht="15">
      <c r="A59" s="436"/>
      <c r="B59" s="435" t="s">
        <v>468</v>
      </c>
      <c r="C59" s="438" t="s">
        <v>518</v>
      </c>
      <c r="D59" s="436"/>
      <c r="E59" s="436"/>
      <c r="F59" s="436"/>
      <c r="G59" s="436"/>
      <c r="H59" s="436"/>
      <c r="I59" s="429"/>
      <c r="J59" s="429"/>
      <c r="K59" s="429"/>
      <c r="L59" s="429"/>
      <c r="M59" s="429"/>
      <c r="N59" s="429"/>
      <c r="O59" s="429"/>
    </row>
    <row r="60" spans="1:15" ht="15">
      <c r="A60" s="436"/>
      <c r="B60" s="435" t="s">
        <v>468</v>
      </c>
      <c r="C60" s="438" t="s">
        <v>519</v>
      </c>
      <c r="D60" s="436"/>
      <c r="E60" s="436"/>
      <c r="F60" s="436"/>
      <c r="G60" s="436"/>
      <c r="H60" s="436"/>
      <c r="I60" s="429"/>
      <c r="J60" s="429"/>
      <c r="K60" s="429"/>
      <c r="L60" s="429"/>
      <c r="M60" s="429"/>
      <c r="N60" s="429"/>
      <c r="O60" s="429"/>
    </row>
    <row r="61" spans="1:15" ht="15">
      <c r="A61" s="436"/>
      <c r="B61" s="435" t="s">
        <v>468</v>
      </c>
      <c r="C61" s="438" t="s">
        <v>520</v>
      </c>
      <c r="D61" s="436"/>
      <c r="E61" s="436"/>
      <c r="F61" s="436"/>
      <c r="G61" s="436"/>
      <c r="H61" s="436"/>
      <c r="I61" s="429"/>
      <c r="J61" s="429"/>
      <c r="K61" s="429"/>
      <c r="L61" s="429"/>
      <c r="M61" s="429"/>
      <c r="N61" s="429"/>
      <c r="O61" s="429"/>
    </row>
    <row r="62" spans="1:15" ht="15">
      <c r="A62" s="436"/>
      <c r="B62" s="435" t="s">
        <v>468</v>
      </c>
      <c r="C62" s="438" t="s">
        <v>521</v>
      </c>
      <c r="D62" s="436"/>
      <c r="E62" s="436"/>
      <c r="F62" s="436"/>
      <c r="G62" s="436"/>
      <c r="H62" s="436"/>
      <c r="I62" s="429"/>
      <c r="J62" s="429"/>
      <c r="K62" s="429"/>
      <c r="L62" s="429"/>
      <c r="M62" s="429"/>
      <c r="N62" s="429"/>
      <c r="O62" s="429"/>
    </row>
    <row r="63" spans="1:15" ht="15">
      <c r="A63" s="429"/>
      <c r="B63" s="435" t="s">
        <v>468</v>
      </c>
      <c r="C63" s="439" t="s">
        <v>522</v>
      </c>
      <c r="D63" s="429"/>
      <c r="E63" s="429"/>
      <c r="F63" s="429"/>
      <c r="G63" s="429"/>
      <c r="H63" s="429"/>
      <c r="I63" s="429"/>
      <c r="J63" s="429"/>
      <c r="K63" s="429"/>
      <c r="L63" s="429"/>
      <c r="M63" s="429"/>
      <c r="N63" s="429"/>
      <c r="O63" s="429"/>
    </row>
    <row r="64" spans="1:15" ht="15">
      <c r="A64" s="429"/>
      <c r="B64" s="435" t="s">
        <v>468</v>
      </c>
      <c r="C64" s="439" t="s">
        <v>523</v>
      </c>
      <c r="D64" s="429"/>
      <c r="E64" s="429"/>
      <c r="F64" s="429"/>
      <c r="G64" s="429"/>
      <c r="H64" s="429"/>
      <c r="I64" s="429"/>
      <c r="J64" s="429"/>
      <c r="K64" s="429"/>
      <c r="L64" s="429"/>
      <c r="M64" s="429"/>
      <c r="N64" s="429"/>
      <c r="O64" s="429"/>
    </row>
    <row r="65" spans="1:15" ht="15">
      <c r="A65" s="429"/>
      <c r="B65" s="435" t="s">
        <v>468</v>
      </c>
      <c r="C65" s="439" t="s">
        <v>524</v>
      </c>
      <c r="D65" s="429"/>
      <c r="E65" s="429"/>
      <c r="F65" s="429"/>
      <c r="G65" s="429"/>
      <c r="H65" s="429"/>
      <c r="I65" s="429"/>
      <c r="J65" s="429"/>
      <c r="K65" s="429"/>
      <c r="L65" s="429"/>
      <c r="M65" s="429"/>
      <c r="N65" s="429"/>
      <c r="O65" s="429"/>
    </row>
    <row r="66" spans="1:15" ht="15">
      <c r="A66" s="429"/>
      <c r="B66" s="435" t="s">
        <v>468</v>
      </c>
      <c r="C66" s="439" t="s">
        <v>525</v>
      </c>
      <c r="D66" s="429"/>
      <c r="E66" s="429"/>
      <c r="F66" s="429"/>
      <c r="G66" s="429"/>
      <c r="H66" s="429"/>
      <c r="I66" s="429"/>
      <c r="J66" s="429"/>
      <c r="K66" s="429"/>
      <c r="L66" s="429"/>
      <c r="M66" s="429"/>
      <c r="N66" s="429"/>
      <c r="O66" s="429"/>
    </row>
    <row r="67" spans="1:15" ht="15">
      <c r="A67" s="429"/>
      <c r="B67" s="435" t="s">
        <v>468</v>
      </c>
      <c r="C67" s="439" t="s">
        <v>526</v>
      </c>
      <c r="D67" s="468"/>
      <c r="E67" s="469"/>
      <c r="F67" s="469"/>
      <c r="G67" s="469"/>
      <c r="H67" s="470"/>
      <c r="I67" s="429"/>
      <c r="J67" s="429"/>
      <c r="K67" s="429"/>
      <c r="L67" s="429"/>
      <c r="M67" s="429"/>
      <c r="N67" s="429"/>
      <c r="O67" s="429"/>
    </row>
    <row r="68" spans="1:15" ht="15">
      <c r="A68" s="429"/>
      <c r="B68" s="429"/>
      <c r="C68" s="439"/>
      <c r="D68" s="474"/>
      <c r="E68" s="475"/>
      <c r="F68" s="475"/>
      <c r="G68" s="475"/>
      <c r="H68" s="476"/>
      <c r="I68" s="429"/>
      <c r="J68" s="429"/>
      <c r="K68" s="429"/>
      <c r="L68" s="429"/>
      <c r="M68" s="429"/>
      <c r="N68" s="429"/>
      <c r="O68" s="429"/>
    </row>
    <row r="69" spans="1:15" ht="15">
      <c r="A69" s="493" t="s">
        <v>527</v>
      </c>
      <c r="B69" s="493"/>
      <c r="C69" s="493"/>
      <c r="D69" s="493"/>
      <c r="E69" s="493"/>
      <c r="F69" s="493"/>
      <c r="G69" s="493"/>
      <c r="H69" s="493"/>
      <c r="I69" s="429"/>
      <c r="J69" s="429"/>
      <c r="K69" s="429"/>
      <c r="L69" s="429"/>
      <c r="M69" s="429"/>
      <c r="N69" s="429"/>
      <c r="O69" s="429"/>
    </row>
    <row r="70" spans="1:15" ht="21" customHeight="1">
      <c r="A70" s="493"/>
      <c r="B70" s="493"/>
      <c r="C70" s="493"/>
      <c r="D70" s="493"/>
      <c r="E70" s="493"/>
      <c r="F70" s="493"/>
      <c r="G70" s="493"/>
      <c r="H70" s="493"/>
      <c r="I70" s="429"/>
      <c r="J70" s="429"/>
      <c r="K70" s="429"/>
      <c r="L70" s="429"/>
      <c r="M70" s="429"/>
      <c r="N70" s="429"/>
      <c r="O70" s="429"/>
    </row>
    <row r="71" spans="1:15" ht="6.75" customHeight="1">
      <c r="A71" s="440"/>
      <c r="B71" s="440"/>
      <c r="C71" s="440"/>
      <c r="D71" s="440"/>
      <c r="E71" s="440"/>
      <c r="F71" s="440"/>
      <c r="G71" s="440"/>
      <c r="H71" s="440"/>
      <c r="I71" s="429"/>
      <c r="J71" s="429"/>
      <c r="K71" s="429"/>
      <c r="L71" s="429"/>
      <c r="M71" s="429"/>
      <c r="N71" s="429"/>
      <c r="O71" s="429"/>
    </row>
    <row r="72" spans="1:15" ht="15">
      <c r="A72" s="433" t="s">
        <v>528</v>
      </c>
      <c r="B72" s="429"/>
      <c r="C72" s="429"/>
      <c r="D72" s="429"/>
      <c r="E72" s="429"/>
      <c r="F72" s="429"/>
      <c r="G72" s="429"/>
      <c r="H72" s="429"/>
      <c r="I72" s="429"/>
      <c r="J72" s="429"/>
      <c r="K72" s="429"/>
      <c r="L72" s="429"/>
      <c r="M72" s="429"/>
      <c r="N72" s="429"/>
      <c r="O72" s="429"/>
    </row>
    <row r="73" spans="1:15" ht="15">
      <c r="A73" s="429"/>
      <c r="B73" s="462" t="s">
        <v>468</v>
      </c>
      <c r="C73" s="463"/>
      <c r="D73" s="463"/>
      <c r="E73" s="463"/>
      <c r="F73" s="464"/>
      <c r="G73" s="429"/>
      <c r="H73" s="429"/>
      <c r="I73" s="429"/>
      <c r="J73" s="429"/>
      <c r="K73" s="429"/>
      <c r="L73" s="429"/>
      <c r="M73" s="429"/>
      <c r="N73" s="429"/>
      <c r="O73" s="429"/>
    </row>
    <row r="74" spans="1:15" ht="15">
      <c r="A74" s="429"/>
      <c r="B74" s="429"/>
      <c r="C74" s="429"/>
      <c r="D74" s="429"/>
      <c r="E74" s="429"/>
      <c r="F74" s="429"/>
      <c r="G74" s="429"/>
      <c r="H74" s="429"/>
      <c r="I74" s="429"/>
      <c r="J74" s="429"/>
      <c r="K74" s="429"/>
      <c r="L74" s="429"/>
      <c r="M74" s="429"/>
      <c r="N74" s="429"/>
      <c r="O74" s="429"/>
    </row>
    <row r="75" spans="1:15" ht="15">
      <c r="A75" s="433" t="s">
        <v>529</v>
      </c>
      <c r="B75" s="429"/>
      <c r="C75" s="429"/>
      <c r="D75" s="429"/>
      <c r="E75" s="429"/>
      <c r="F75" s="429"/>
      <c r="G75" s="429"/>
      <c r="H75" s="429"/>
      <c r="I75" s="429"/>
      <c r="J75" s="429"/>
      <c r="K75" s="429"/>
      <c r="L75" s="429"/>
      <c r="M75" s="429"/>
      <c r="N75" s="429"/>
      <c r="O75" s="429"/>
    </row>
    <row r="76" spans="1:15" ht="15">
      <c r="A76" s="429"/>
      <c r="B76" s="462" t="s">
        <v>468</v>
      </c>
      <c r="C76" s="463"/>
      <c r="D76" s="463"/>
      <c r="E76" s="463"/>
      <c r="F76" s="464"/>
      <c r="G76" s="429"/>
      <c r="H76" s="429"/>
      <c r="I76" s="429"/>
      <c r="J76" s="429"/>
      <c r="K76" s="429"/>
      <c r="L76" s="429"/>
      <c r="M76" s="429"/>
      <c r="N76" s="429"/>
      <c r="O76" s="429"/>
    </row>
    <row r="77" spans="1:15" ht="15">
      <c r="A77" s="429"/>
      <c r="B77" s="429"/>
      <c r="C77" s="429"/>
      <c r="D77" s="429"/>
      <c r="E77" s="429"/>
      <c r="F77" s="429"/>
      <c r="G77" s="429"/>
      <c r="H77" s="429"/>
      <c r="I77" s="429"/>
      <c r="J77" s="429"/>
      <c r="K77" s="429"/>
      <c r="L77" s="429"/>
      <c r="M77" s="429"/>
      <c r="N77" s="429"/>
      <c r="O77" s="429"/>
    </row>
    <row r="78" spans="1:15" ht="15">
      <c r="A78" s="433" t="s">
        <v>530</v>
      </c>
      <c r="B78" s="429"/>
      <c r="C78" s="429"/>
      <c r="D78" s="429"/>
      <c r="E78" s="429"/>
      <c r="F78" s="429"/>
      <c r="G78" s="429"/>
      <c r="H78" s="429"/>
      <c r="I78" s="429"/>
      <c r="J78" s="429"/>
      <c r="K78" s="429"/>
      <c r="L78" s="429"/>
      <c r="M78" s="429"/>
      <c r="N78" s="429"/>
      <c r="O78" s="429"/>
    </row>
    <row r="79" spans="1:15" ht="15">
      <c r="A79" s="429"/>
      <c r="B79" s="462" t="s">
        <v>468</v>
      </c>
      <c r="C79" s="463"/>
      <c r="D79" s="463"/>
      <c r="E79" s="463"/>
      <c r="F79" s="464"/>
      <c r="G79" s="429"/>
      <c r="H79" s="429"/>
      <c r="I79" s="429"/>
      <c r="J79" s="429"/>
      <c r="K79" s="429"/>
      <c r="L79" s="429"/>
      <c r="M79" s="429"/>
      <c r="N79" s="429"/>
      <c r="O79" s="429"/>
    </row>
    <row r="80" spans="1:15" ht="15">
      <c r="A80" s="429"/>
      <c r="B80" s="429"/>
      <c r="C80" s="429"/>
      <c r="D80" s="429"/>
      <c r="E80" s="429"/>
      <c r="F80" s="429"/>
      <c r="G80" s="429"/>
      <c r="H80" s="429"/>
      <c r="I80" s="429"/>
      <c r="J80" s="429"/>
      <c r="K80" s="429"/>
      <c r="L80" s="429"/>
      <c r="M80" s="429"/>
      <c r="N80" s="429"/>
      <c r="O80" s="429"/>
    </row>
    <row r="81" spans="1:15" ht="15">
      <c r="A81" s="433" t="s">
        <v>531</v>
      </c>
      <c r="B81" s="429"/>
      <c r="C81" s="429"/>
      <c r="D81" s="429"/>
      <c r="E81" s="429"/>
      <c r="F81" s="429"/>
      <c r="G81" s="429"/>
      <c r="H81" s="429"/>
      <c r="I81" s="429"/>
      <c r="J81" s="429"/>
      <c r="K81" s="429"/>
      <c r="L81" s="429"/>
      <c r="M81" s="429"/>
      <c r="N81" s="429"/>
      <c r="O81" s="429"/>
    </row>
    <row r="82" spans="1:15" ht="15">
      <c r="A82" s="429"/>
      <c r="B82" s="462" t="s">
        <v>468</v>
      </c>
      <c r="C82" s="463"/>
      <c r="D82" s="463"/>
      <c r="E82" s="463"/>
      <c r="F82" s="464"/>
      <c r="G82" s="429"/>
      <c r="H82" s="429"/>
      <c r="I82" s="429"/>
      <c r="J82" s="429"/>
      <c r="K82" s="429"/>
      <c r="L82" s="429"/>
      <c r="M82" s="429"/>
      <c r="N82" s="429"/>
      <c r="O82" s="429"/>
    </row>
    <row r="83" spans="1:15" ht="15">
      <c r="A83" s="429"/>
      <c r="B83" s="429"/>
      <c r="C83" s="429"/>
      <c r="D83" s="429"/>
      <c r="E83" s="429"/>
      <c r="F83" s="429"/>
      <c r="G83" s="429"/>
      <c r="H83" s="429"/>
      <c r="I83" s="429"/>
      <c r="J83" s="429"/>
      <c r="K83" s="429"/>
      <c r="L83" s="429"/>
      <c r="M83" s="429"/>
      <c r="N83" s="429"/>
      <c r="O83" s="429"/>
    </row>
    <row r="84" spans="1:15" ht="15">
      <c r="A84" s="433" t="s">
        <v>532</v>
      </c>
      <c r="B84" s="429"/>
      <c r="C84" s="429"/>
      <c r="D84" s="429"/>
      <c r="E84" s="429"/>
      <c r="F84" s="429"/>
      <c r="G84" s="429"/>
      <c r="H84" s="429"/>
      <c r="I84" s="429"/>
      <c r="J84" s="429"/>
      <c r="K84" s="429"/>
      <c r="L84" s="429"/>
      <c r="M84" s="429"/>
      <c r="N84" s="429"/>
      <c r="O84" s="429"/>
    </row>
    <row r="85" spans="1:24" ht="15">
      <c r="A85" s="429"/>
      <c r="B85" s="462" t="s">
        <v>468</v>
      </c>
      <c r="C85" s="463"/>
      <c r="D85" s="463"/>
      <c r="E85" s="463"/>
      <c r="F85" s="464"/>
      <c r="G85" s="429"/>
      <c r="H85" s="429"/>
      <c r="I85" s="429"/>
      <c r="J85" s="429"/>
      <c r="K85" s="429"/>
      <c r="L85" s="429"/>
      <c r="M85" s="429"/>
      <c r="N85" s="429"/>
      <c r="O85" s="429"/>
      <c r="X85" s="432" t="s">
        <v>468</v>
      </c>
    </row>
    <row r="86" spans="1:24" ht="15">
      <c r="A86" s="429"/>
      <c r="B86" s="429"/>
      <c r="C86" s="429"/>
      <c r="D86" s="429"/>
      <c r="E86" s="429"/>
      <c r="F86" s="429"/>
      <c r="G86" s="429"/>
      <c r="H86" s="429"/>
      <c r="I86" s="429"/>
      <c r="J86" s="429"/>
      <c r="K86" s="429"/>
      <c r="L86" s="429"/>
      <c r="M86" s="429"/>
      <c r="N86" s="429"/>
      <c r="O86" s="429"/>
      <c r="X86" s="432">
        <v>7</v>
      </c>
    </row>
    <row r="87" spans="1:24" ht="15">
      <c r="A87" s="433" t="s">
        <v>533</v>
      </c>
      <c r="B87" s="429"/>
      <c r="C87" s="429"/>
      <c r="D87" s="429"/>
      <c r="E87" s="429"/>
      <c r="F87" s="429"/>
      <c r="G87" s="429"/>
      <c r="H87" s="429"/>
      <c r="I87" s="429"/>
      <c r="J87" s="429"/>
      <c r="K87" s="429"/>
      <c r="L87" s="429"/>
      <c r="M87" s="429"/>
      <c r="N87" s="429"/>
      <c r="O87" s="429"/>
      <c r="X87" s="432">
        <v>8</v>
      </c>
    </row>
    <row r="88" spans="1:24" ht="15">
      <c r="A88" s="429"/>
      <c r="B88" s="462" t="s">
        <v>468</v>
      </c>
      <c r="C88" s="463"/>
      <c r="D88" s="463"/>
      <c r="E88" s="463"/>
      <c r="F88" s="463"/>
      <c r="G88" s="464"/>
      <c r="H88" s="429"/>
      <c r="I88" s="429"/>
      <c r="J88" s="429"/>
      <c r="K88" s="429"/>
      <c r="L88" s="429"/>
      <c r="M88" s="429"/>
      <c r="N88" s="429"/>
      <c r="O88" s="429"/>
      <c r="X88" s="432">
        <v>9</v>
      </c>
    </row>
    <row r="89" spans="1:24" ht="15">
      <c r="A89" s="429"/>
      <c r="B89" s="429"/>
      <c r="C89" s="429"/>
      <c r="D89" s="429"/>
      <c r="E89" s="429"/>
      <c r="F89" s="429"/>
      <c r="G89" s="429"/>
      <c r="H89" s="429"/>
      <c r="I89" s="429"/>
      <c r="J89" s="429"/>
      <c r="K89" s="429"/>
      <c r="L89" s="429"/>
      <c r="M89" s="429"/>
      <c r="N89" s="429"/>
      <c r="O89" s="429"/>
      <c r="X89" s="432">
        <v>10</v>
      </c>
    </row>
    <row r="90" spans="1:24" ht="15">
      <c r="A90" s="433" t="s">
        <v>534</v>
      </c>
      <c r="B90" s="429"/>
      <c r="C90" s="429"/>
      <c r="D90" s="429"/>
      <c r="E90" s="429"/>
      <c r="F90" s="429"/>
      <c r="G90" s="429"/>
      <c r="H90" s="429"/>
      <c r="I90" s="429"/>
      <c r="J90" s="429"/>
      <c r="K90" s="429"/>
      <c r="L90" s="429"/>
      <c r="M90" s="429"/>
      <c r="N90" s="429"/>
      <c r="O90" s="429"/>
      <c r="X90" s="432">
        <v>11</v>
      </c>
    </row>
    <row r="91" spans="1:24" ht="15">
      <c r="A91" s="429"/>
      <c r="B91" s="462" t="s">
        <v>468</v>
      </c>
      <c r="C91" s="463"/>
      <c r="D91" s="463"/>
      <c r="E91" s="463"/>
      <c r="F91" s="464"/>
      <c r="G91" s="429"/>
      <c r="H91" s="429"/>
      <c r="I91" s="429"/>
      <c r="J91" s="429"/>
      <c r="K91" s="429"/>
      <c r="L91" s="429"/>
      <c r="M91" s="429"/>
      <c r="N91" s="429"/>
      <c r="O91" s="429"/>
      <c r="X91" s="432">
        <v>12</v>
      </c>
    </row>
    <row r="92" spans="1:24" ht="15">
      <c r="A92" s="429"/>
      <c r="B92" s="429"/>
      <c r="C92" s="429"/>
      <c r="D92" s="429"/>
      <c r="E92" s="429"/>
      <c r="F92" s="429"/>
      <c r="G92" s="429"/>
      <c r="H92" s="429"/>
      <c r="I92" s="429"/>
      <c r="J92" s="429"/>
      <c r="K92" s="429"/>
      <c r="L92" s="429"/>
      <c r="M92" s="429"/>
      <c r="N92" s="429"/>
      <c r="O92" s="429"/>
      <c r="X92" s="432" t="s">
        <v>535</v>
      </c>
    </row>
    <row r="93" spans="1:24" ht="15">
      <c r="A93" s="433" t="s">
        <v>536</v>
      </c>
      <c r="B93" s="429"/>
      <c r="C93" s="429"/>
      <c r="D93" s="429"/>
      <c r="E93" s="429"/>
      <c r="F93" s="429"/>
      <c r="G93" s="429"/>
      <c r="H93" s="429"/>
      <c r="I93" s="429"/>
      <c r="J93" s="429"/>
      <c r="K93" s="429"/>
      <c r="L93" s="429"/>
      <c r="M93" s="429"/>
      <c r="N93" s="429"/>
      <c r="O93" s="429"/>
      <c r="X93" s="432" t="s">
        <v>501</v>
      </c>
    </row>
    <row r="94" spans="1:15" ht="15">
      <c r="A94" s="429"/>
      <c r="B94" s="462" t="s">
        <v>468</v>
      </c>
      <c r="C94" s="463"/>
      <c r="D94" s="463"/>
      <c r="E94" s="463"/>
      <c r="F94" s="464"/>
      <c r="G94" s="429"/>
      <c r="H94" s="429"/>
      <c r="I94" s="429"/>
      <c r="J94" s="429"/>
      <c r="K94" s="429"/>
      <c r="L94" s="429"/>
      <c r="M94" s="429"/>
      <c r="N94" s="429"/>
      <c r="O94" s="429"/>
    </row>
    <row r="95" spans="1:15" ht="15">
      <c r="A95" s="429"/>
      <c r="B95" s="429"/>
      <c r="C95" s="429"/>
      <c r="D95" s="429"/>
      <c r="E95" s="429"/>
      <c r="F95" s="429"/>
      <c r="G95" s="429"/>
      <c r="H95" s="429"/>
      <c r="I95" s="429"/>
      <c r="J95" s="429"/>
      <c r="K95" s="429"/>
      <c r="L95" s="429"/>
      <c r="M95" s="429"/>
      <c r="N95" s="429"/>
      <c r="O95" s="429"/>
    </row>
    <row r="96" spans="1:24" ht="15">
      <c r="A96" s="433" t="s">
        <v>537</v>
      </c>
      <c r="B96" s="462" t="s">
        <v>468</v>
      </c>
      <c r="C96" s="464"/>
      <c r="D96" s="429"/>
      <c r="E96" s="433" t="s">
        <v>538</v>
      </c>
      <c r="F96" s="462" t="s">
        <v>468</v>
      </c>
      <c r="G96" s="464"/>
      <c r="H96" s="433" t="s">
        <v>539</v>
      </c>
      <c r="I96" s="441" t="s">
        <v>468</v>
      </c>
      <c r="J96" s="429"/>
      <c r="K96" s="429"/>
      <c r="L96" s="429"/>
      <c r="M96" s="429"/>
      <c r="N96" s="429"/>
      <c r="O96" s="429"/>
      <c r="U96" s="430" t="s">
        <v>468</v>
      </c>
      <c r="X96" s="430" t="s">
        <v>468</v>
      </c>
    </row>
    <row r="97" spans="1:24" ht="15">
      <c r="A97" s="429"/>
      <c r="B97" s="429"/>
      <c r="C97" s="429"/>
      <c r="D97" s="429"/>
      <c r="E97" s="429"/>
      <c r="F97" s="429"/>
      <c r="G97" s="429"/>
      <c r="H97" s="429"/>
      <c r="I97" s="429"/>
      <c r="J97" s="429"/>
      <c r="K97" s="429"/>
      <c r="L97" s="429"/>
      <c r="M97" s="429"/>
      <c r="N97" s="429"/>
      <c r="O97" s="429"/>
      <c r="U97" s="430" t="s">
        <v>540</v>
      </c>
      <c r="X97" s="430" t="s">
        <v>541</v>
      </c>
    </row>
    <row r="98" spans="1:24" ht="15">
      <c r="A98" s="433" t="s">
        <v>542</v>
      </c>
      <c r="B98" s="429"/>
      <c r="C98" s="429"/>
      <c r="D98" s="429"/>
      <c r="E98" s="442"/>
      <c r="F98" s="433" t="s">
        <v>543</v>
      </c>
      <c r="G98" s="429"/>
      <c r="H98" s="429"/>
      <c r="I98" s="429"/>
      <c r="J98" s="429"/>
      <c r="K98" s="429"/>
      <c r="L98" s="429"/>
      <c r="M98" s="429"/>
      <c r="N98" s="429"/>
      <c r="O98" s="429"/>
      <c r="U98" s="430" t="s">
        <v>544</v>
      </c>
      <c r="X98" s="430" t="s">
        <v>545</v>
      </c>
    </row>
    <row r="99" spans="1:24" ht="15">
      <c r="A99" s="429"/>
      <c r="B99" s="429"/>
      <c r="C99" s="429"/>
      <c r="D99" s="429"/>
      <c r="E99" s="429"/>
      <c r="F99" s="429"/>
      <c r="G99" s="429"/>
      <c r="H99" s="429"/>
      <c r="I99" s="429"/>
      <c r="J99" s="429"/>
      <c r="K99" s="429"/>
      <c r="L99" s="429"/>
      <c r="M99" s="429"/>
      <c r="N99" s="429"/>
      <c r="O99" s="429"/>
      <c r="U99" s="430" t="s">
        <v>546</v>
      </c>
      <c r="X99" s="430" t="s">
        <v>547</v>
      </c>
    </row>
    <row r="100" spans="1:24" ht="15">
      <c r="A100" s="433" t="s">
        <v>548</v>
      </c>
      <c r="B100" s="429"/>
      <c r="C100" s="429"/>
      <c r="D100" s="466" t="s">
        <v>468</v>
      </c>
      <c r="E100" s="467"/>
      <c r="F100" s="429"/>
      <c r="G100" s="429"/>
      <c r="H100" s="429"/>
      <c r="I100" s="429"/>
      <c r="J100" s="429"/>
      <c r="K100" s="429"/>
      <c r="L100" s="429"/>
      <c r="M100" s="429"/>
      <c r="N100" s="429"/>
      <c r="O100" s="429"/>
      <c r="U100" s="430" t="s">
        <v>549</v>
      </c>
      <c r="X100" s="430" t="s">
        <v>550</v>
      </c>
    </row>
    <row r="101" spans="1:24" ht="15">
      <c r="A101" s="429"/>
      <c r="B101" s="429"/>
      <c r="C101" s="429"/>
      <c r="D101" s="429"/>
      <c r="E101" s="429"/>
      <c r="F101" s="429"/>
      <c r="G101" s="429"/>
      <c r="H101" s="429"/>
      <c r="I101" s="429"/>
      <c r="J101" s="429"/>
      <c r="K101" s="429"/>
      <c r="L101" s="429"/>
      <c r="M101" s="429"/>
      <c r="N101" s="429"/>
      <c r="O101" s="429"/>
      <c r="U101" s="430" t="s">
        <v>551</v>
      </c>
      <c r="X101" s="430" t="s">
        <v>552</v>
      </c>
    </row>
    <row r="102" spans="1:21" ht="15">
      <c r="A102" s="433" t="s">
        <v>553</v>
      </c>
      <c r="B102" s="462" t="s">
        <v>468</v>
      </c>
      <c r="C102" s="463"/>
      <c r="D102" s="463"/>
      <c r="E102" s="464"/>
      <c r="F102" s="429"/>
      <c r="G102" s="429"/>
      <c r="H102" s="429"/>
      <c r="I102" s="429"/>
      <c r="J102" s="429"/>
      <c r="K102" s="429"/>
      <c r="L102" s="429"/>
      <c r="M102" s="429"/>
      <c r="N102" s="429"/>
      <c r="O102" s="429"/>
      <c r="U102" s="430" t="s">
        <v>554</v>
      </c>
    </row>
    <row r="103" spans="1:15" ht="15">
      <c r="A103" s="429"/>
      <c r="B103" s="429"/>
      <c r="C103" s="429"/>
      <c r="D103" s="429"/>
      <c r="E103" s="429"/>
      <c r="F103" s="429"/>
      <c r="G103" s="429"/>
      <c r="H103" s="429"/>
      <c r="I103" s="429"/>
      <c r="J103" s="429"/>
      <c r="K103" s="429"/>
      <c r="L103" s="429"/>
      <c r="M103" s="429"/>
      <c r="N103" s="429"/>
      <c r="O103" s="429"/>
    </row>
    <row r="104" spans="1:21" ht="15">
      <c r="A104" s="433" t="s">
        <v>555</v>
      </c>
      <c r="B104" s="429"/>
      <c r="C104" s="429"/>
      <c r="D104" s="429"/>
      <c r="E104" s="429"/>
      <c r="F104" s="429"/>
      <c r="G104" s="429"/>
      <c r="H104" s="429"/>
      <c r="I104" s="429"/>
      <c r="J104" s="429"/>
      <c r="K104" s="429"/>
      <c r="L104" s="429"/>
      <c r="M104" s="429"/>
      <c r="N104" s="429"/>
      <c r="O104" s="429"/>
      <c r="U104" s="430" t="s">
        <v>468</v>
      </c>
    </row>
    <row r="105" spans="1:21" ht="15">
      <c r="A105" s="429"/>
      <c r="B105" s="462" t="s">
        <v>468</v>
      </c>
      <c r="C105" s="463"/>
      <c r="D105" s="463"/>
      <c r="E105" s="463"/>
      <c r="F105" s="464"/>
      <c r="G105" s="429"/>
      <c r="H105" s="429"/>
      <c r="I105" s="429"/>
      <c r="J105" s="429"/>
      <c r="K105" s="429"/>
      <c r="L105" s="429"/>
      <c r="M105" s="429"/>
      <c r="N105" s="429"/>
      <c r="O105" s="429"/>
      <c r="U105" s="430" t="s">
        <v>556</v>
      </c>
    </row>
    <row r="106" spans="1:21" ht="15">
      <c r="A106" s="429"/>
      <c r="B106" s="429"/>
      <c r="C106" s="429"/>
      <c r="D106" s="429"/>
      <c r="E106" s="429"/>
      <c r="F106" s="429"/>
      <c r="G106" s="429"/>
      <c r="H106" s="429"/>
      <c r="I106" s="429"/>
      <c r="J106" s="429"/>
      <c r="K106" s="429"/>
      <c r="L106" s="429"/>
      <c r="M106" s="429"/>
      <c r="N106" s="429"/>
      <c r="O106" s="429"/>
      <c r="U106" s="430" t="s">
        <v>557</v>
      </c>
    </row>
    <row r="107" spans="1:21" ht="15">
      <c r="A107" s="429"/>
      <c r="B107" s="429"/>
      <c r="C107" s="429"/>
      <c r="D107" s="429"/>
      <c r="E107" s="429"/>
      <c r="F107" s="429"/>
      <c r="G107" s="429"/>
      <c r="H107" s="429"/>
      <c r="I107" s="429"/>
      <c r="J107" s="429"/>
      <c r="K107" s="429"/>
      <c r="L107" s="429"/>
      <c r="M107" s="429"/>
      <c r="N107" s="429"/>
      <c r="O107" s="429"/>
      <c r="U107" s="430" t="s">
        <v>558</v>
      </c>
    </row>
    <row r="108" spans="1:21" ht="15">
      <c r="A108" s="465" t="s">
        <v>559</v>
      </c>
      <c r="B108" s="465"/>
      <c r="C108" s="465"/>
      <c r="D108" s="465"/>
      <c r="E108" s="465"/>
      <c r="F108" s="465"/>
      <c r="G108" s="465"/>
      <c r="H108" s="465"/>
      <c r="I108" s="465"/>
      <c r="J108" s="429"/>
      <c r="K108" s="429"/>
      <c r="L108" s="429"/>
      <c r="M108" s="429"/>
      <c r="N108" s="429"/>
      <c r="O108" s="429"/>
      <c r="U108" s="430" t="s">
        <v>560</v>
      </c>
    </row>
    <row r="109" spans="1:15" ht="18.75" customHeight="1">
      <c r="A109" s="465"/>
      <c r="B109" s="465"/>
      <c r="C109" s="465"/>
      <c r="D109" s="465"/>
      <c r="E109" s="465"/>
      <c r="F109" s="465"/>
      <c r="G109" s="465"/>
      <c r="H109" s="465"/>
      <c r="I109" s="465"/>
      <c r="J109" s="429"/>
      <c r="K109" s="429"/>
      <c r="L109" s="429"/>
      <c r="M109" s="429"/>
      <c r="N109" s="429"/>
      <c r="O109" s="429"/>
    </row>
    <row r="110" spans="1:15" ht="15">
      <c r="A110" s="429"/>
      <c r="B110" s="429"/>
      <c r="C110" s="429"/>
      <c r="D110" s="429"/>
      <c r="E110" s="429"/>
      <c r="F110" s="429"/>
      <c r="G110" s="429"/>
      <c r="H110" s="429"/>
      <c r="I110" s="429"/>
      <c r="J110" s="429"/>
      <c r="K110" s="429"/>
      <c r="L110" s="429"/>
      <c r="M110" s="429"/>
      <c r="N110" s="429"/>
      <c r="O110" s="429"/>
    </row>
    <row r="111" spans="1:15" ht="15">
      <c r="A111" s="429"/>
      <c r="B111" s="429"/>
      <c r="C111" s="429"/>
      <c r="D111" s="429"/>
      <c r="E111" s="429"/>
      <c r="F111" s="429"/>
      <c r="G111" s="429"/>
      <c r="H111" s="429"/>
      <c r="I111" s="429"/>
      <c r="J111" s="429"/>
      <c r="K111" s="429"/>
      <c r="L111" s="429"/>
      <c r="M111" s="429"/>
      <c r="N111" s="429"/>
      <c r="O111" s="429"/>
    </row>
    <row r="112" spans="1:15" ht="15">
      <c r="A112" s="429"/>
      <c r="B112" s="429"/>
      <c r="C112" s="429"/>
      <c r="D112" s="429"/>
      <c r="E112" s="429"/>
      <c r="F112" s="429"/>
      <c r="G112" s="429"/>
      <c r="H112" s="429"/>
      <c r="I112" s="429"/>
      <c r="J112" s="429"/>
      <c r="K112" s="429"/>
      <c r="L112" s="429"/>
      <c r="M112" s="429"/>
      <c r="N112" s="429"/>
      <c r="O112" s="429"/>
    </row>
    <row r="113" spans="1:15" ht="15">
      <c r="A113" s="429"/>
      <c r="B113" s="429"/>
      <c r="C113" s="429"/>
      <c r="D113" s="429"/>
      <c r="E113" s="429"/>
      <c r="F113" s="429"/>
      <c r="G113" s="429"/>
      <c r="H113" s="429"/>
      <c r="I113" s="429"/>
      <c r="J113" s="429"/>
      <c r="K113" s="429"/>
      <c r="L113" s="429"/>
      <c r="M113" s="429"/>
      <c r="N113" s="429"/>
      <c r="O113" s="429"/>
    </row>
    <row r="114" spans="1:15" ht="15">
      <c r="A114" s="429"/>
      <c r="B114" s="429"/>
      <c r="C114" s="429"/>
      <c r="D114" s="429"/>
      <c r="E114" s="429"/>
      <c r="F114" s="429"/>
      <c r="G114" s="429"/>
      <c r="H114" s="429"/>
      <c r="I114" s="429"/>
      <c r="J114" s="429"/>
      <c r="K114" s="429"/>
      <c r="L114" s="429"/>
      <c r="M114" s="429"/>
      <c r="N114" s="429"/>
      <c r="O114" s="429"/>
    </row>
    <row r="115" spans="1:15" ht="15">
      <c r="A115" s="429"/>
      <c r="B115" s="429"/>
      <c r="C115" s="429"/>
      <c r="D115" s="429"/>
      <c r="E115" s="429"/>
      <c r="F115" s="429"/>
      <c r="G115" s="429"/>
      <c r="H115" s="429"/>
      <c r="I115" s="429"/>
      <c r="J115" s="429"/>
      <c r="K115" s="429"/>
      <c r="L115" s="429"/>
      <c r="M115" s="429"/>
      <c r="N115" s="429"/>
      <c r="O115" s="429"/>
    </row>
    <row r="116" spans="1:15" ht="15">
      <c r="A116" s="429"/>
      <c r="B116" s="429"/>
      <c r="C116" s="429"/>
      <c r="D116" s="429"/>
      <c r="E116" s="429"/>
      <c r="F116" s="429"/>
      <c r="G116" s="429"/>
      <c r="H116" s="429"/>
      <c r="I116" s="429"/>
      <c r="J116" s="429"/>
      <c r="K116" s="429"/>
      <c r="L116" s="429"/>
      <c r="M116" s="429"/>
      <c r="N116" s="429"/>
      <c r="O116" s="429"/>
    </row>
    <row r="117" spans="1:15" ht="15">
      <c r="A117" s="429"/>
      <c r="B117" s="429"/>
      <c r="C117" s="429"/>
      <c r="D117" s="429"/>
      <c r="E117" s="429"/>
      <c r="F117" s="429"/>
      <c r="G117" s="429"/>
      <c r="H117" s="429"/>
      <c r="I117" s="429"/>
      <c r="J117" s="429"/>
      <c r="K117" s="429"/>
      <c r="L117" s="429"/>
      <c r="M117" s="429"/>
      <c r="N117" s="429"/>
      <c r="O117" s="429"/>
    </row>
    <row r="118" spans="1:15" ht="15">
      <c r="A118" s="429"/>
      <c r="B118" s="429"/>
      <c r="C118" s="429"/>
      <c r="D118" s="429"/>
      <c r="E118" s="429"/>
      <c r="F118" s="429"/>
      <c r="G118" s="429"/>
      <c r="H118" s="429"/>
      <c r="I118" s="429"/>
      <c r="J118" s="429"/>
      <c r="K118" s="429"/>
      <c r="L118" s="429"/>
      <c r="M118" s="429"/>
      <c r="N118" s="429"/>
      <c r="O118" s="429"/>
    </row>
    <row r="119" spans="1:15" ht="15">
      <c r="A119" s="429"/>
      <c r="B119" s="429"/>
      <c r="C119" s="429"/>
      <c r="D119" s="429"/>
      <c r="E119" s="429"/>
      <c r="F119" s="429"/>
      <c r="G119" s="429"/>
      <c r="H119" s="429"/>
      <c r="I119" s="429"/>
      <c r="J119" s="429"/>
      <c r="K119" s="429"/>
      <c r="L119" s="429"/>
      <c r="M119" s="429"/>
      <c r="N119" s="429"/>
      <c r="O119" s="429"/>
    </row>
    <row r="120" spans="1:15" ht="15">
      <c r="A120" s="429"/>
      <c r="B120" s="429"/>
      <c r="C120" s="429"/>
      <c r="D120" s="429"/>
      <c r="E120" s="429"/>
      <c r="F120" s="429"/>
      <c r="G120" s="429"/>
      <c r="H120" s="429"/>
      <c r="I120" s="429"/>
      <c r="J120" s="429"/>
      <c r="K120" s="429"/>
      <c r="L120" s="429"/>
      <c r="M120" s="429"/>
      <c r="N120" s="429"/>
      <c r="O120" s="429"/>
    </row>
    <row r="121" spans="1:15" ht="15">
      <c r="A121" s="429"/>
      <c r="B121" s="429"/>
      <c r="C121" s="429"/>
      <c r="D121" s="429"/>
      <c r="E121" s="429"/>
      <c r="F121" s="429"/>
      <c r="G121" s="429"/>
      <c r="H121" s="429"/>
      <c r="I121" s="429"/>
      <c r="J121" s="429"/>
      <c r="K121" s="429"/>
      <c r="L121" s="429"/>
      <c r="M121" s="429"/>
      <c r="N121" s="429"/>
      <c r="O121" s="429"/>
    </row>
    <row r="122" spans="1:15" ht="15">
      <c r="A122" s="429"/>
      <c r="B122" s="429"/>
      <c r="C122" s="429"/>
      <c r="D122" s="429"/>
      <c r="E122" s="429"/>
      <c r="F122" s="429"/>
      <c r="G122" s="429"/>
      <c r="H122" s="429"/>
      <c r="I122" s="429"/>
      <c r="J122" s="429"/>
      <c r="K122" s="429"/>
      <c r="L122" s="429"/>
      <c r="M122" s="429"/>
      <c r="N122" s="429"/>
      <c r="O122" s="429"/>
    </row>
    <row r="123" spans="1:15" ht="15">
      <c r="A123" s="429"/>
      <c r="B123" s="429"/>
      <c r="C123" s="429"/>
      <c r="D123" s="429"/>
      <c r="E123" s="429"/>
      <c r="F123" s="429"/>
      <c r="G123" s="429"/>
      <c r="H123" s="429"/>
      <c r="I123" s="429"/>
      <c r="J123" s="429"/>
      <c r="K123" s="429"/>
      <c r="L123" s="429"/>
      <c r="M123" s="429"/>
      <c r="N123" s="429"/>
      <c r="O123" s="429"/>
    </row>
    <row r="124" spans="1:15" ht="15">
      <c r="A124" s="429"/>
      <c r="B124" s="429"/>
      <c r="C124" s="429"/>
      <c r="D124" s="429"/>
      <c r="E124" s="429"/>
      <c r="F124" s="429"/>
      <c r="G124" s="429"/>
      <c r="H124" s="429"/>
      <c r="I124" s="429"/>
      <c r="J124" s="429"/>
      <c r="K124" s="429"/>
      <c r="L124" s="429"/>
      <c r="M124" s="429"/>
      <c r="N124" s="429"/>
      <c r="O124" s="429"/>
    </row>
    <row r="125" spans="1:15" ht="15">
      <c r="A125" s="429"/>
      <c r="B125" s="429"/>
      <c r="C125" s="429"/>
      <c r="D125" s="429"/>
      <c r="E125" s="429"/>
      <c r="F125" s="429"/>
      <c r="G125" s="429"/>
      <c r="H125" s="429"/>
      <c r="I125" s="429"/>
      <c r="J125" s="429"/>
      <c r="K125" s="429"/>
      <c r="L125" s="429"/>
      <c r="M125" s="429"/>
      <c r="N125" s="429"/>
      <c r="O125" s="429"/>
    </row>
    <row r="126" spans="1:15" ht="15">
      <c r="A126" s="429"/>
      <c r="B126" s="429"/>
      <c r="C126" s="429"/>
      <c r="D126" s="429"/>
      <c r="E126" s="429"/>
      <c r="F126" s="429"/>
      <c r="G126" s="429"/>
      <c r="H126" s="429"/>
      <c r="I126" s="429"/>
      <c r="J126" s="429"/>
      <c r="K126" s="429"/>
      <c r="L126" s="429"/>
      <c r="M126" s="429"/>
      <c r="N126" s="429"/>
      <c r="O126" s="429"/>
    </row>
    <row r="127" spans="1:15" ht="15">
      <c r="A127" s="429"/>
      <c r="B127" s="429"/>
      <c r="C127" s="429"/>
      <c r="D127" s="429"/>
      <c r="E127" s="429"/>
      <c r="F127" s="429"/>
      <c r="G127" s="429"/>
      <c r="H127" s="429"/>
      <c r="I127" s="429"/>
      <c r="J127" s="429"/>
      <c r="K127" s="429"/>
      <c r="L127" s="429"/>
      <c r="M127" s="429"/>
      <c r="N127" s="429"/>
      <c r="O127" s="429"/>
    </row>
    <row r="128" spans="1:15" ht="15">
      <c r="A128" s="429"/>
      <c r="B128" s="429"/>
      <c r="C128" s="429"/>
      <c r="D128" s="429"/>
      <c r="E128" s="429"/>
      <c r="F128" s="429"/>
      <c r="G128" s="429"/>
      <c r="H128" s="429"/>
      <c r="I128" s="429"/>
      <c r="J128" s="429"/>
      <c r="K128" s="429"/>
      <c r="L128" s="429"/>
      <c r="M128" s="429"/>
      <c r="N128" s="429"/>
      <c r="O128" s="429"/>
    </row>
    <row r="129" spans="1:15" ht="15">
      <c r="A129" s="429"/>
      <c r="B129" s="429"/>
      <c r="C129" s="429"/>
      <c r="D129" s="429"/>
      <c r="E129" s="429"/>
      <c r="F129" s="429"/>
      <c r="G129" s="429"/>
      <c r="H129" s="429"/>
      <c r="I129" s="429"/>
      <c r="J129" s="429"/>
      <c r="K129" s="429"/>
      <c r="L129" s="429"/>
      <c r="M129" s="429"/>
      <c r="N129" s="429"/>
      <c r="O129" s="429"/>
    </row>
    <row r="130" spans="1:15" ht="15">
      <c r="A130" s="429"/>
      <c r="B130" s="429"/>
      <c r="C130" s="429"/>
      <c r="D130" s="429"/>
      <c r="E130" s="429"/>
      <c r="F130" s="429"/>
      <c r="G130" s="429"/>
      <c r="H130" s="429"/>
      <c r="I130" s="429"/>
      <c r="J130" s="429"/>
      <c r="K130" s="429"/>
      <c r="L130" s="429"/>
      <c r="M130" s="429"/>
      <c r="N130" s="429"/>
      <c r="O130" s="429"/>
    </row>
    <row r="131" spans="1:15" ht="15">
      <c r="A131" s="429"/>
      <c r="B131" s="429"/>
      <c r="C131" s="429"/>
      <c r="D131" s="429"/>
      <c r="E131" s="429"/>
      <c r="F131" s="429"/>
      <c r="G131" s="429"/>
      <c r="H131" s="429"/>
      <c r="I131" s="429"/>
      <c r="J131" s="429"/>
      <c r="K131" s="429"/>
      <c r="L131" s="429"/>
      <c r="M131" s="429"/>
      <c r="N131" s="429"/>
      <c r="O131" s="429"/>
    </row>
    <row r="132" spans="1:15" ht="15">
      <c r="A132" s="429"/>
      <c r="B132" s="429"/>
      <c r="C132" s="429"/>
      <c r="D132" s="429"/>
      <c r="E132" s="429"/>
      <c r="F132" s="429"/>
      <c r="G132" s="429"/>
      <c r="H132" s="429"/>
      <c r="I132" s="429"/>
      <c r="J132" s="429"/>
      <c r="K132" s="429"/>
      <c r="L132" s="429"/>
      <c r="M132" s="429"/>
      <c r="N132" s="429"/>
      <c r="O132" s="429"/>
    </row>
    <row r="133" spans="1:15" ht="15">
      <c r="A133" s="429"/>
      <c r="B133" s="429"/>
      <c r="C133" s="429"/>
      <c r="D133" s="429"/>
      <c r="E133" s="429"/>
      <c r="F133" s="429"/>
      <c r="G133" s="429"/>
      <c r="H133" s="429"/>
      <c r="I133" s="429"/>
      <c r="J133" s="429"/>
      <c r="K133" s="429"/>
      <c r="L133" s="429"/>
      <c r="M133" s="429"/>
      <c r="N133" s="429"/>
      <c r="O133" s="429"/>
    </row>
    <row r="134" spans="1:15" ht="15">
      <c r="A134" s="429"/>
      <c r="B134" s="429"/>
      <c r="C134" s="429"/>
      <c r="D134" s="429"/>
      <c r="E134" s="429"/>
      <c r="F134" s="429"/>
      <c r="G134" s="429"/>
      <c r="H134" s="429"/>
      <c r="I134" s="429"/>
      <c r="J134" s="429"/>
      <c r="K134" s="429"/>
      <c r="L134" s="429"/>
      <c r="M134" s="429"/>
      <c r="N134" s="429"/>
      <c r="O134" s="429"/>
    </row>
    <row r="135" spans="1:15" ht="15">
      <c r="A135" s="429"/>
      <c r="B135" s="429"/>
      <c r="C135" s="429"/>
      <c r="D135" s="429"/>
      <c r="E135" s="429"/>
      <c r="F135" s="429"/>
      <c r="G135" s="429"/>
      <c r="H135" s="429"/>
      <c r="I135" s="429"/>
      <c r="J135" s="429"/>
      <c r="K135" s="429"/>
      <c r="L135" s="429"/>
      <c r="M135" s="429"/>
      <c r="N135" s="429"/>
      <c r="O135" s="429"/>
    </row>
    <row r="136" spans="1:15" ht="15">
      <c r="A136" s="429"/>
      <c r="B136" s="429"/>
      <c r="C136" s="429"/>
      <c r="D136" s="429"/>
      <c r="E136" s="429"/>
      <c r="F136" s="429"/>
      <c r="G136" s="429"/>
      <c r="H136" s="429"/>
      <c r="I136" s="429"/>
      <c r="J136" s="429"/>
      <c r="K136" s="429"/>
      <c r="L136" s="429"/>
      <c r="M136" s="429"/>
      <c r="N136" s="429"/>
      <c r="O136" s="429"/>
    </row>
  </sheetData>
  <sheetProtection password="BF6D" sheet="1" objects="1" scenarios="1" formatCells="0"/>
  <mergeCells count="32">
    <mergeCell ref="B15:F15"/>
    <mergeCell ref="B18:D18"/>
    <mergeCell ref="D67:H68"/>
    <mergeCell ref="A69:H70"/>
    <mergeCell ref="B34:F34"/>
    <mergeCell ref="B37:F37"/>
    <mergeCell ref="A1:I1"/>
    <mergeCell ref="A4:I4"/>
    <mergeCell ref="B6:F6"/>
    <mergeCell ref="G6:I6"/>
    <mergeCell ref="A7:I7"/>
    <mergeCell ref="A9:I12"/>
    <mergeCell ref="D100:E100"/>
    <mergeCell ref="B102:E102"/>
    <mergeCell ref="E28:I28"/>
    <mergeCell ref="B31:H31"/>
    <mergeCell ref="B85:F85"/>
    <mergeCell ref="B88:G88"/>
    <mergeCell ref="B40:F40"/>
    <mergeCell ref="B43:F43"/>
    <mergeCell ref="B49:F49"/>
    <mergeCell ref="A52:H55"/>
    <mergeCell ref="B73:F73"/>
    <mergeCell ref="B76:F76"/>
    <mergeCell ref="B79:F79"/>
    <mergeCell ref="B82:F82"/>
    <mergeCell ref="B105:F105"/>
    <mergeCell ref="A108:I109"/>
    <mergeCell ref="B91:F91"/>
    <mergeCell ref="B94:F94"/>
    <mergeCell ref="B96:C96"/>
    <mergeCell ref="F96:G96"/>
  </mergeCells>
  <dataValidations count="12">
    <dataValidation type="list" allowBlank="1" showInputMessage="1" showErrorMessage="1" sqref="B21:B27 B58:B67 B46 F46">
      <formula1>'SAE Survey'!$V$33:$V$35</formula1>
    </dataValidation>
    <dataValidation type="list" allowBlank="1" showInputMessage="1" showErrorMessage="1" sqref="B105:F105">
      <formula1>'SAE Survey'!$U$104:$U$108</formula1>
    </dataValidation>
    <dataValidation type="list" allowBlank="1" showInputMessage="1" showErrorMessage="1" sqref="B102:E102">
      <formula1>'SAE Survey'!$U$96:$U$102</formula1>
    </dataValidation>
    <dataValidation type="list" allowBlank="1" showInputMessage="1" showErrorMessage="1" sqref="D100:E100">
      <formula1>'SAE Survey'!$X$96:$X$101</formula1>
    </dataValidation>
    <dataValidation type="list" allowBlank="1" showInputMessage="1" showErrorMessage="1" sqref="I96">
      <formula1>'SAE Survey'!$X$85:$X$93</formula1>
    </dataValidation>
    <dataValidation type="list" allowBlank="1" showInputMessage="1" showErrorMessage="1" sqref="F96:G96">
      <formula1>'SAE Survey'!$AA$5:$AA$12</formula1>
    </dataValidation>
    <dataValidation type="list" allowBlank="1" showInputMessage="1" showErrorMessage="1" sqref="B96:C96">
      <formula1>'SAE Survey'!$AA$1:$AA$3</formula1>
    </dataValidation>
    <dataValidation type="list" allowBlank="1" showInputMessage="1" showErrorMessage="1" sqref="B88:G88">
      <formula1>'SAE Survey'!$V$24:$V$31</formula1>
    </dataValidation>
    <dataValidation type="list" allowBlank="1" showInputMessage="1" showErrorMessage="1" sqref="V9:V11 B15:F15 B34:F34 B37:F37 B40:F40 B43:F43 B49:F49 B73:F73 B76:F76 B79:F79 B82:F82 B85:F85 B91:F91 B94:F94">
      <formula1>'SAE Survey'!$V$9:$V$11</formula1>
    </dataValidation>
    <dataValidation type="list" allowBlank="1" showInputMessage="1" showErrorMessage="1" sqref="B6:F6">
      <formula1>'SAE Survey'!$V$1:$V$8</formula1>
    </dataValidation>
    <dataValidation type="list" allowBlank="1" showInputMessage="1" showErrorMessage="1" sqref="V2:V7">
      <formula1>"v1:v6"</formula1>
    </dataValidation>
    <dataValidation type="list" allowBlank="1" showInputMessage="1" showErrorMessage="1" sqref="B31">
      <formula1>'SAE Survey'!$V$13:$V$21</formula1>
    </dataValidation>
  </dataValidations>
  <printOptions/>
  <pageMargins left="0.22" right="0.17" top="0.25" bottom="0.25" header="0.17" footer="0.17"/>
  <pageSetup horizontalDpi="600" verticalDpi="600" orientation="portrait" scale="87"/>
</worksheet>
</file>

<file path=xl/worksheets/sheet4.xml><?xml version="1.0" encoding="utf-8"?>
<worksheet xmlns="http://schemas.openxmlformats.org/spreadsheetml/2006/main" xmlns:r="http://schemas.openxmlformats.org/officeDocument/2006/relationships">
  <sheetPr>
    <pageSetUpPr fitToPage="1"/>
  </sheetPr>
  <dimension ref="A1:M61"/>
  <sheetViews>
    <sheetView showGridLines="0" showZeros="0" workbookViewId="0" topLeftCell="A1">
      <selection activeCell="C44" sqref="C44:L57"/>
    </sheetView>
  </sheetViews>
  <sheetFormatPr defaultColWidth="8.8515625" defaultRowHeight="12.75"/>
  <cols>
    <col min="1" max="2" width="2.7109375" style="0" customWidth="1"/>
    <col min="3" max="4" width="8.8515625" style="0" customWidth="1"/>
    <col min="5" max="8" width="8.140625" style="0" customWidth="1"/>
    <col min="9" max="10" width="8.8515625" style="0" customWidth="1"/>
    <col min="11" max="12" width="11.140625" style="0" customWidth="1"/>
  </cols>
  <sheetData>
    <row r="1" spans="1:12" ht="16.5">
      <c r="A1" s="69" t="s">
        <v>249</v>
      </c>
      <c r="B1" s="56"/>
      <c r="C1" s="56"/>
      <c r="D1" s="56"/>
      <c r="E1" s="56"/>
      <c r="F1" s="56"/>
      <c r="G1" s="56"/>
      <c r="H1" s="56"/>
      <c r="I1" s="56"/>
      <c r="J1" s="56"/>
      <c r="K1" s="56"/>
      <c r="L1" s="292" t="str">
        <f>Cover!A17</f>
        <v>USE ARROW TO THE RIGHT TO SELECT</v>
      </c>
    </row>
    <row r="2" spans="1:12" ht="15">
      <c r="A2" s="56"/>
      <c r="B2" s="71" t="s">
        <v>250</v>
      </c>
      <c r="C2" s="56"/>
      <c r="D2" s="56"/>
      <c r="E2" s="56"/>
      <c r="F2" s="56"/>
      <c r="G2" s="56"/>
      <c r="H2" s="56"/>
      <c r="I2" s="56"/>
      <c r="J2" s="56"/>
      <c r="K2" s="56"/>
      <c r="L2" s="70" t="s">
        <v>251</v>
      </c>
    </row>
    <row r="3" spans="1:12" ht="12.75">
      <c r="A3" s="56"/>
      <c r="B3" s="56"/>
      <c r="C3" s="72" t="s">
        <v>252</v>
      </c>
      <c r="D3" s="56"/>
      <c r="E3" s="56"/>
      <c r="F3" s="56"/>
      <c r="G3" s="56"/>
      <c r="H3" s="56"/>
      <c r="I3" s="56"/>
      <c r="J3" s="56"/>
      <c r="K3" s="56"/>
      <c r="L3" s="56"/>
    </row>
    <row r="4" spans="1:12" ht="12.75">
      <c r="A4" s="56"/>
      <c r="B4" s="56"/>
      <c r="C4" s="72" t="s">
        <v>253</v>
      </c>
      <c r="D4" s="56"/>
      <c r="E4" s="56"/>
      <c r="F4" s="56"/>
      <c r="G4" s="56"/>
      <c r="H4" s="56"/>
      <c r="I4" s="56"/>
      <c r="J4" s="56"/>
      <c r="K4" s="56"/>
      <c r="L4" s="56"/>
    </row>
    <row r="5" spans="1:12" ht="12.75">
      <c r="A5" s="56"/>
      <c r="B5" s="56"/>
      <c r="C5" s="72"/>
      <c r="D5" s="56"/>
      <c r="E5" s="56"/>
      <c r="F5" s="56"/>
      <c r="G5" s="56"/>
      <c r="H5" s="56"/>
      <c r="I5" s="56"/>
      <c r="J5" s="56"/>
      <c r="K5" s="56"/>
      <c r="L5" s="56"/>
    </row>
    <row r="6" spans="1:13" ht="12.75" customHeight="1">
      <c r="A6" s="56"/>
      <c r="B6" s="56"/>
      <c r="C6" s="494" t="s">
        <v>566</v>
      </c>
      <c r="D6" s="495"/>
      <c r="E6" s="495"/>
      <c r="F6" s="495"/>
      <c r="G6" s="495"/>
      <c r="H6" s="495"/>
      <c r="I6" s="495"/>
      <c r="J6" s="495"/>
      <c r="K6" s="495"/>
      <c r="L6" s="496"/>
      <c r="M6" s="444" t="s">
        <v>563</v>
      </c>
    </row>
    <row r="7" spans="1:13" ht="12.75" customHeight="1">
      <c r="A7" s="56"/>
      <c r="B7" s="56"/>
      <c r="C7" s="497"/>
      <c r="D7" s="498"/>
      <c r="E7" s="498"/>
      <c r="F7" s="498"/>
      <c r="G7" s="498"/>
      <c r="H7" s="498"/>
      <c r="I7" s="498"/>
      <c r="J7" s="498"/>
      <c r="K7" s="498"/>
      <c r="L7" s="499"/>
      <c r="M7" s="444" t="s">
        <v>563</v>
      </c>
    </row>
    <row r="8" spans="1:13" ht="12.75" customHeight="1">
      <c r="A8" s="56"/>
      <c r="B8" s="56"/>
      <c r="C8" s="497"/>
      <c r="D8" s="498"/>
      <c r="E8" s="498"/>
      <c r="F8" s="498"/>
      <c r="G8" s="498"/>
      <c r="H8" s="498"/>
      <c r="I8" s="498"/>
      <c r="J8" s="498"/>
      <c r="K8" s="498"/>
      <c r="L8" s="499"/>
      <c r="M8" s="444" t="s">
        <v>563</v>
      </c>
    </row>
    <row r="9" spans="1:13" ht="12">
      <c r="A9" s="56"/>
      <c r="B9" s="56"/>
      <c r="C9" s="497"/>
      <c r="D9" s="498"/>
      <c r="E9" s="498"/>
      <c r="F9" s="498"/>
      <c r="G9" s="498"/>
      <c r="H9" s="498"/>
      <c r="I9" s="498"/>
      <c r="J9" s="498"/>
      <c r="K9" s="498"/>
      <c r="L9" s="499"/>
      <c r="M9" s="444" t="s">
        <v>563</v>
      </c>
    </row>
    <row r="10" spans="1:13" ht="12">
      <c r="A10" s="56"/>
      <c r="B10" s="56"/>
      <c r="C10" s="497"/>
      <c r="D10" s="498"/>
      <c r="E10" s="498"/>
      <c r="F10" s="498"/>
      <c r="G10" s="498"/>
      <c r="H10" s="498"/>
      <c r="I10" s="498"/>
      <c r="J10" s="498"/>
      <c r="K10" s="498"/>
      <c r="L10" s="499"/>
      <c r="M10" s="444" t="s">
        <v>563</v>
      </c>
    </row>
    <row r="11" spans="1:13" ht="12">
      <c r="A11" s="56"/>
      <c r="B11" s="56"/>
      <c r="C11" s="497"/>
      <c r="D11" s="498"/>
      <c r="E11" s="498"/>
      <c r="F11" s="498"/>
      <c r="G11" s="498"/>
      <c r="H11" s="498"/>
      <c r="I11" s="498"/>
      <c r="J11" s="498"/>
      <c r="K11" s="498"/>
      <c r="L11" s="499"/>
      <c r="M11" s="444" t="s">
        <v>563</v>
      </c>
    </row>
    <row r="12" spans="1:13" ht="12">
      <c r="A12" s="56"/>
      <c r="B12" s="56"/>
      <c r="C12" s="497"/>
      <c r="D12" s="498"/>
      <c r="E12" s="498"/>
      <c r="F12" s="498"/>
      <c r="G12" s="498"/>
      <c r="H12" s="498"/>
      <c r="I12" s="498"/>
      <c r="J12" s="498"/>
      <c r="K12" s="498"/>
      <c r="L12" s="499"/>
      <c r="M12" s="444" t="s">
        <v>563</v>
      </c>
    </row>
    <row r="13" spans="1:13" ht="12">
      <c r="A13" s="56"/>
      <c r="B13" s="56"/>
      <c r="C13" s="497"/>
      <c r="D13" s="498"/>
      <c r="E13" s="498"/>
      <c r="F13" s="498"/>
      <c r="G13" s="498"/>
      <c r="H13" s="498"/>
      <c r="I13" s="498"/>
      <c r="J13" s="498"/>
      <c r="K13" s="498"/>
      <c r="L13" s="499"/>
      <c r="M13" s="444" t="s">
        <v>563</v>
      </c>
    </row>
    <row r="14" spans="1:13" ht="12">
      <c r="A14" s="56"/>
      <c r="B14" s="56"/>
      <c r="C14" s="497"/>
      <c r="D14" s="498"/>
      <c r="E14" s="498"/>
      <c r="F14" s="498"/>
      <c r="G14" s="498"/>
      <c r="H14" s="498"/>
      <c r="I14" s="498"/>
      <c r="J14" s="498"/>
      <c r="K14" s="498"/>
      <c r="L14" s="499"/>
      <c r="M14" s="444" t="s">
        <v>563</v>
      </c>
    </row>
    <row r="15" spans="1:13" ht="12">
      <c r="A15" s="56"/>
      <c r="B15" s="56"/>
      <c r="C15" s="497"/>
      <c r="D15" s="498"/>
      <c r="E15" s="498"/>
      <c r="F15" s="498"/>
      <c r="G15" s="498"/>
      <c r="H15" s="498"/>
      <c r="I15" s="498"/>
      <c r="J15" s="498"/>
      <c r="K15" s="498"/>
      <c r="L15" s="499"/>
      <c r="M15" s="444" t="s">
        <v>563</v>
      </c>
    </row>
    <row r="16" spans="1:13" ht="12">
      <c r="A16" s="56"/>
      <c r="B16" s="56"/>
      <c r="C16" s="497"/>
      <c r="D16" s="498"/>
      <c r="E16" s="498"/>
      <c r="F16" s="498"/>
      <c r="G16" s="498"/>
      <c r="H16" s="498"/>
      <c r="I16" s="498"/>
      <c r="J16" s="498"/>
      <c r="K16" s="498"/>
      <c r="L16" s="499"/>
      <c r="M16" s="444" t="s">
        <v>563</v>
      </c>
    </row>
    <row r="17" spans="1:13" ht="12">
      <c r="A17" s="56"/>
      <c r="B17" s="56"/>
      <c r="C17" s="497"/>
      <c r="D17" s="498"/>
      <c r="E17" s="498"/>
      <c r="F17" s="498"/>
      <c r="G17" s="498"/>
      <c r="H17" s="498"/>
      <c r="I17" s="498"/>
      <c r="J17" s="498"/>
      <c r="K17" s="498"/>
      <c r="L17" s="499"/>
      <c r="M17" s="444" t="s">
        <v>563</v>
      </c>
    </row>
    <row r="18" spans="1:13" ht="12">
      <c r="A18" s="56"/>
      <c r="B18" s="56"/>
      <c r="C18" s="497"/>
      <c r="D18" s="498"/>
      <c r="E18" s="498"/>
      <c r="F18" s="498"/>
      <c r="G18" s="498"/>
      <c r="H18" s="498"/>
      <c r="I18" s="498"/>
      <c r="J18" s="498"/>
      <c r="K18" s="498"/>
      <c r="L18" s="499"/>
      <c r="M18" s="444" t="s">
        <v>563</v>
      </c>
    </row>
    <row r="19" spans="1:13" ht="12">
      <c r="A19" s="56"/>
      <c r="B19" s="56"/>
      <c r="C19" s="500"/>
      <c r="D19" s="501"/>
      <c r="E19" s="501"/>
      <c r="F19" s="501"/>
      <c r="G19" s="501"/>
      <c r="H19" s="501"/>
      <c r="I19" s="501"/>
      <c r="J19" s="501"/>
      <c r="K19" s="501"/>
      <c r="L19" s="502"/>
      <c r="M19" s="444" t="s">
        <v>563</v>
      </c>
    </row>
    <row r="20" spans="1:2" ht="12">
      <c r="A20" s="56"/>
      <c r="B20" s="56"/>
    </row>
    <row r="21" spans="1:12" ht="12.75">
      <c r="A21" s="56"/>
      <c r="B21" s="56"/>
      <c r="C21" s="72" t="s">
        <v>254</v>
      </c>
      <c r="D21" s="56"/>
      <c r="E21" s="56"/>
      <c r="F21" s="56"/>
      <c r="G21" s="56"/>
      <c r="H21" s="56"/>
      <c r="I21" s="56"/>
      <c r="J21" s="56"/>
      <c r="K21" s="56"/>
      <c r="L21" s="56"/>
    </row>
    <row r="22" spans="1:12" ht="12.75">
      <c r="A22" s="56"/>
      <c r="B22" s="56"/>
      <c r="C22" s="72" t="s">
        <v>255</v>
      </c>
      <c r="D22" s="56"/>
      <c r="E22" s="56"/>
      <c r="F22" s="56"/>
      <c r="G22" s="56"/>
      <c r="H22" s="56"/>
      <c r="I22" s="56"/>
      <c r="J22" s="56"/>
      <c r="K22" s="56"/>
      <c r="L22" s="56"/>
    </row>
    <row r="23" spans="1:12" ht="12">
      <c r="A23" s="56"/>
      <c r="B23" s="56"/>
      <c r="C23" s="56"/>
      <c r="D23" s="56"/>
      <c r="E23" s="56"/>
      <c r="F23" s="56"/>
      <c r="G23" s="56"/>
      <c r="H23" s="56"/>
      <c r="I23" s="56"/>
      <c r="J23" s="56"/>
      <c r="K23" s="56"/>
      <c r="L23" s="56"/>
    </row>
    <row r="24" spans="1:13" ht="12.75" customHeight="1">
      <c r="A24" s="56"/>
      <c r="B24" s="56"/>
      <c r="C24" s="494" t="s">
        <v>566</v>
      </c>
      <c r="D24" s="495"/>
      <c r="E24" s="495"/>
      <c r="F24" s="495"/>
      <c r="G24" s="495"/>
      <c r="H24" s="495"/>
      <c r="I24" s="495"/>
      <c r="J24" s="495"/>
      <c r="K24" s="495"/>
      <c r="L24" s="496"/>
      <c r="M24" s="444" t="s">
        <v>563</v>
      </c>
    </row>
    <row r="25" spans="1:13" ht="12">
      <c r="A25" s="56"/>
      <c r="B25" s="56"/>
      <c r="C25" s="497"/>
      <c r="D25" s="498"/>
      <c r="E25" s="498"/>
      <c r="F25" s="498"/>
      <c r="G25" s="498"/>
      <c r="H25" s="498"/>
      <c r="I25" s="498"/>
      <c r="J25" s="498"/>
      <c r="K25" s="498"/>
      <c r="L25" s="499"/>
      <c r="M25" s="444" t="s">
        <v>563</v>
      </c>
    </row>
    <row r="26" spans="1:13" ht="12">
      <c r="A26" s="56"/>
      <c r="B26" s="56"/>
      <c r="C26" s="497"/>
      <c r="D26" s="498"/>
      <c r="E26" s="498"/>
      <c r="F26" s="498"/>
      <c r="G26" s="498"/>
      <c r="H26" s="498"/>
      <c r="I26" s="498"/>
      <c r="J26" s="498"/>
      <c r="K26" s="498"/>
      <c r="L26" s="499"/>
      <c r="M26" s="444" t="s">
        <v>563</v>
      </c>
    </row>
    <row r="27" spans="1:13" ht="12">
      <c r="A27" s="56"/>
      <c r="B27" s="56"/>
      <c r="C27" s="497"/>
      <c r="D27" s="498"/>
      <c r="E27" s="498"/>
      <c r="F27" s="498"/>
      <c r="G27" s="498"/>
      <c r="H27" s="498"/>
      <c r="I27" s="498"/>
      <c r="J27" s="498"/>
      <c r="K27" s="498"/>
      <c r="L27" s="499"/>
      <c r="M27" s="444" t="s">
        <v>563</v>
      </c>
    </row>
    <row r="28" spans="1:13" ht="12">
      <c r="A28" s="56"/>
      <c r="B28" s="56"/>
      <c r="C28" s="497"/>
      <c r="D28" s="498"/>
      <c r="E28" s="498"/>
      <c r="F28" s="498"/>
      <c r="G28" s="498"/>
      <c r="H28" s="498"/>
      <c r="I28" s="498"/>
      <c r="J28" s="498"/>
      <c r="K28" s="498"/>
      <c r="L28" s="499"/>
      <c r="M28" s="444" t="s">
        <v>563</v>
      </c>
    </row>
    <row r="29" spans="1:13" ht="12">
      <c r="A29" s="56"/>
      <c r="B29" s="56"/>
      <c r="C29" s="497"/>
      <c r="D29" s="498"/>
      <c r="E29" s="498"/>
      <c r="F29" s="498"/>
      <c r="G29" s="498"/>
      <c r="H29" s="498"/>
      <c r="I29" s="498"/>
      <c r="J29" s="498"/>
      <c r="K29" s="498"/>
      <c r="L29" s="499"/>
      <c r="M29" s="444" t="s">
        <v>563</v>
      </c>
    </row>
    <row r="30" spans="1:13" ht="12">
      <c r="A30" s="56"/>
      <c r="B30" s="56"/>
      <c r="C30" s="497"/>
      <c r="D30" s="498"/>
      <c r="E30" s="498"/>
      <c r="F30" s="498"/>
      <c r="G30" s="498"/>
      <c r="H30" s="498"/>
      <c r="I30" s="498"/>
      <c r="J30" s="498"/>
      <c r="K30" s="498"/>
      <c r="L30" s="499"/>
      <c r="M30" s="444" t="s">
        <v>563</v>
      </c>
    </row>
    <row r="31" spans="1:13" ht="12">
      <c r="A31" s="56"/>
      <c r="B31" s="56"/>
      <c r="C31" s="497"/>
      <c r="D31" s="498"/>
      <c r="E31" s="498"/>
      <c r="F31" s="498"/>
      <c r="G31" s="498"/>
      <c r="H31" s="498"/>
      <c r="I31" s="498"/>
      <c r="J31" s="498"/>
      <c r="K31" s="498"/>
      <c r="L31" s="499"/>
      <c r="M31" s="444" t="s">
        <v>563</v>
      </c>
    </row>
    <row r="32" spans="1:13" ht="12">
      <c r="A32" s="56"/>
      <c r="B32" s="56"/>
      <c r="C32" s="497"/>
      <c r="D32" s="498"/>
      <c r="E32" s="498"/>
      <c r="F32" s="498"/>
      <c r="G32" s="498"/>
      <c r="H32" s="498"/>
      <c r="I32" s="498"/>
      <c r="J32" s="498"/>
      <c r="K32" s="498"/>
      <c r="L32" s="499"/>
      <c r="M32" s="444" t="s">
        <v>563</v>
      </c>
    </row>
    <row r="33" spans="1:13" ht="12">
      <c r="A33" s="56"/>
      <c r="B33" s="56"/>
      <c r="C33" s="497"/>
      <c r="D33" s="498"/>
      <c r="E33" s="498"/>
      <c r="F33" s="498"/>
      <c r="G33" s="498"/>
      <c r="H33" s="498"/>
      <c r="I33" s="498"/>
      <c r="J33" s="498"/>
      <c r="K33" s="498"/>
      <c r="L33" s="499"/>
      <c r="M33" s="444" t="s">
        <v>563</v>
      </c>
    </row>
    <row r="34" spans="1:13" ht="12">
      <c r="A34" s="56"/>
      <c r="B34" s="56"/>
      <c r="C34" s="497"/>
      <c r="D34" s="498"/>
      <c r="E34" s="498"/>
      <c r="F34" s="498"/>
      <c r="G34" s="498"/>
      <c r="H34" s="498"/>
      <c r="I34" s="498"/>
      <c r="J34" s="498"/>
      <c r="K34" s="498"/>
      <c r="L34" s="499"/>
      <c r="M34" s="444" t="s">
        <v>563</v>
      </c>
    </row>
    <row r="35" spans="1:13" ht="12">
      <c r="A35" s="56"/>
      <c r="B35" s="56"/>
      <c r="C35" s="497"/>
      <c r="D35" s="498"/>
      <c r="E35" s="498"/>
      <c r="F35" s="498"/>
      <c r="G35" s="498"/>
      <c r="H35" s="498"/>
      <c r="I35" s="498"/>
      <c r="J35" s="498"/>
      <c r="K35" s="498"/>
      <c r="L35" s="499"/>
      <c r="M35" s="444" t="s">
        <v>563</v>
      </c>
    </row>
    <row r="36" spans="1:13" ht="12">
      <c r="A36" s="56"/>
      <c r="B36" s="56"/>
      <c r="C36" s="497"/>
      <c r="D36" s="498"/>
      <c r="E36" s="498"/>
      <c r="F36" s="498"/>
      <c r="G36" s="498"/>
      <c r="H36" s="498"/>
      <c r="I36" s="498"/>
      <c r="J36" s="498"/>
      <c r="K36" s="498"/>
      <c r="L36" s="499"/>
      <c r="M36" s="444" t="s">
        <v>563</v>
      </c>
    </row>
    <row r="37" spans="1:13" ht="12">
      <c r="A37" s="56"/>
      <c r="B37" s="56"/>
      <c r="C37" s="500"/>
      <c r="D37" s="501"/>
      <c r="E37" s="501"/>
      <c r="F37" s="501"/>
      <c r="G37" s="501"/>
      <c r="H37" s="501"/>
      <c r="I37" s="501"/>
      <c r="J37" s="501"/>
      <c r="K37" s="501"/>
      <c r="L37" s="502"/>
      <c r="M37" s="444" t="s">
        <v>563</v>
      </c>
    </row>
    <row r="38" spans="1:12" ht="12">
      <c r="A38" s="56"/>
      <c r="B38" s="56"/>
      <c r="C38" s="56"/>
      <c r="D38" s="56"/>
      <c r="E38" s="56"/>
      <c r="F38" s="56"/>
      <c r="G38" s="56"/>
      <c r="H38" s="56"/>
      <c r="I38" s="56"/>
      <c r="J38" s="56"/>
      <c r="K38" s="56"/>
      <c r="L38" s="56"/>
    </row>
    <row r="39" spans="1:12" ht="12">
      <c r="A39" s="56"/>
      <c r="B39" s="56"/>
      <c r="C39" s="56"/>
      <c r="D39" s="56"/>
      <c r="E39" s="56"/>
      <c r="F39" s="56"/>
      <c r="G39" s="56"/>
      <c r="H39" s="56"/>
      <c r="I39" s="56"/>
      <c r="J39" s="56"/>
      <c r="K39" s="56"/>
      <c r="L39" s="56"/>
    </row>
    <row r="40" spans="1:12" ht="15">
      <c r="A40" s="56"/>
      <c r="B40" s="71" t="s">
        <v>256</v>
      </c>
      <c r="C40" s="56"/>
      <c r="D40" s="56"/>
      <c r="E40" s="56"/>
      <c r="F40" s="56"/>
      <c r="G40" s="56"/>
      <c r="H40" s="56"/>
      <c r="I40" s="56"/>
      <c r="J40" s="56"/>
      <c r="K40" s="56"/>
      <c r="L40" s="56"/>
    </row>
    <row r="41" spans="1:12" ht="12.75">
      <c r="A41" s="56"/>
      <c r="B41" s="56"/>
      <c r="C41" s="72" t="s">
        <v>257</v>
      </c>
      <c r="D41" s="56"/>
      <c r="E41" s="56"/>
      <c r="F41" s="56"/>
      <c r="G41" s="56"/>
      <c r="H41" s="56"/>
      <c r="I41" s="56"/>
      <c r="J41" s="56"/>
      <c r="K41" s="56"/>
      <c r="L41" s="56"/>
    </row>
    <row r="42" spans="1:12" ht="12.75">
      <c r="A42" s="56"/>
      <c r="B42" s="56"/>
      <c r="C42" s="72" t="s">
        <v>258</v>
      </c>
      <c r="D42" s="56"/>
      <c r="E42" s="56"/>
      <c r="F42" s="56"/>
      <c r="G42" s="56"/>
      <c r="H42" s="56"/>
      <c r="I42" s="56"/>
      <c r="J42" s="56"/>
      <c r="K42" s="56"/>
      <c r="L42" s="56"/>
    </row>
    <row r="43" spans="1:12" ht="12">
      <c r="A43" s="56"/>
      <c r="B43" s="56"/>
      <c r="C43" s="56"/>
      <c r="D43" s="56"/>
      <c r="E43" s="56"/>
      <c r="F43" s="56"/>
      <c r="G43" s="56"/>
      <c r="H43" s="56"/>
      <c r="I43" s="56"/>
      <c r="J43" s="56"/>
      <c r="K43" s="56"/>
      <c r="L43" s="56"/>
    </row>
    <row r="44" spans="1:13" ht="12.75" customHeight="1">
      <c r="A44" s="56"/>
      <c r="B44" s="56"/>
      <c r="C44" s="494" t="s">
        <v>566</v>
      </c>
      <c r="D44" s="495"/>
      <c r="E44" s="495"/>
      <c r="F44" s="495"/>
      <c r="G44" s="495"/>
      <c r="H44" s="495"/>
      <c r="I44" s="495"/>
      <c r="J44" s="495"/>
      <c r="K44" s="495"/>
      <c r="L44" s="496"/>
      <c r="M44" s="444" t="s">
        <v>563</v>
      </c>
    </row>
    <row r="45" spans="1:13" ht="15">
      <c r="A45" s="56"/>
      <c r="B45" s="71"/>
      <c r="C45" s="497"/>
      <c r="D45" s="498"/>
      <c r="E45" s="498"/>
      <c r="F45" s="498"/>
      <c r="G45" s="498"/>
      <c r="H45" s="498"/>
      <c r="I45" s="498"/>
      <c r="J45" s="498"/>
      <c r="K45" s="498"/>
      <c r="L45" s="499"/>
      <c r="M45" s="444" t="s">
        <v>563</v>
      </c>
    </row>
    <row r="46" spans="1:13" ht="12">
      <c r="A46" s="56"/>
      <c r="B46" s="56"/>
      <c r="C46" s="497"/>
      <c r="D46" s="498"/>
      <c r="E46" s="498"/>
      <c r="F46" s="498"/>
      <c r="G46" s="498"/>
      <c r="H46" s="498"/>
      <c r="I46" s="498"/>
      <c r="J46" s="498"/>
      <c r="K46" s="498"/>
      <c r="L46" s="499"/>
      <c r="M46" s="444" t="s">
        <v>563</v>
      </c>
    </row>
    <row r="47" spans="1:13" ht="12">
      <c r="A47" s="56"/>
      <c r="B47" s="56"/>
      <c r="C47" s="497"/>
      <c r="D47" s="498"/>
      <c r="E47" s="498"/>
      <c r="F47" s="498"/>
      <c r="G47" s="498"/>
      <c r="H47" s="498"/>
      <c r="I47" s="498"/>
      <c r="J47" s="498"/>
      <c r="K47" s="498"/>
      <c r="L47" s="499"/>
      <c r="M47" s="444" t="s">
        <v>563</v>
      </c>
    </row>
    <row r="48" spans="1:13" ht="12">
      <c r="A48" s="56"/>
      <c r="B48" s="56"/>
      <c r="C48" s="497"/>
      <c r="D48" s="498"/>
      <c r="E48" s="498"/>
      <c r="F48" s="498"/>
      <c r="G48" s="498"/>
      <c r="H48" s="498"/>
      <c r="I48" s="498"/>
      <c r="J48" s="498"/>
      <c r="K48" s="498"/>
      <c r="L48" s="499"/>
      <c r="M48" s="444" t="s">
        <v>563</v>
      </c>
    </row>
    <row r="49" spans="1:13" ht="12">
      <c r="A49" s="56"/>
      <c r="B49" s="56"/>
      <c r="C49" s="497"/>
      <c r="D49" s="498"/>
      <c r="E49" s="498"/>
      <c r="F49" s="498"/>
      <c r="G49" s="498"/>
      <c r="H49" s="498"/>
      <c r="I49" s="498"/>
      <c r="J49" s="498"/>
      <c r="K49" s="498"/>
      <c r="L49" s="499"/>
      <c r="M49" s="444" t="s">
        <v>563</v>
      </c>
    </row>
    <row r="50" spans="1:13" ht="12">
      <c r="A50" s="56"/>
      <c r="B50" s="56"/>
      <c r="C50" s="497"/>
      <c r="D50" s="498"/>
      <c r="E50" s="498"/>
      <c r="F50" s="498"/>
      <c r="G50" s="498"/>
      <c r="H50" s="498"/>
      <c r="I50" s="498"/>
      <c r="J50" s="498"/>
      <c r="K50" s="498"/>
      <c r="L50" s="499"/>
      <c r="M50" s="444" t="s">
        <v>563</v>
      </c>
    </row>
    <row r="51" spans="1:13" ht="12">
      <c r="A51" s="56"/>
      <c r="B51" s="56"/>
      <c r="C51" s="497"/>
      <c r="D51" s="498"/>
      <c r="E51" s="498"/>
      <c r="F51" s="498"/>
      <c r="G51" s="498"/>
      <c r="H51" s="498"/>
      <c r="I51" s="498"/>
      <c r="J51" s="498"/>
      <c r="K51" s="498"/>
      <c r="L51" s="499"/>
      <c r="M51" s="444" t="s">
        <v>563</v>
      </c>
    </row>
    <row r="52" spans="1:13" ht="12">
      <c r="A52" s="56"/>
      <c r="B52" s="56"/>
      <c r="C52" s="497"/>
      <c r="D52" s="498"/>
      <c r="E52" s="498"/>
      <c r="F52" s="498"/>
      <c r="G52" s="498"/>
      <c r="H52" s="498"/>
      <c r="I52" s="498"/>
      <c r="J52" s="498"/>
      <c r="K52" s="498"/>
      <c r="L52" s="499"/>
      <c r="M52" s="444" t="s">
        <v>563</v>
      </c>
    </row>
    <row r="53" spans="1:13" ht="12">
      <c r="A53" s="56"/>
      <c r="B53" s="56"/>
      <c r="C53" s="497"/>
      <c r="D53" s="498"/>
      <c r="E53" s="498"/>
      <c r="F53" s="498"/>
      <c r="G53" s="498"/>
      <c r="H53" s="498"/>
      <c r="I53" s="498"/>
      <c r="J53" s="498"/>
      <c r="K53" s="498"/>
      <c r="L53" s="499"/>
      <c r="M53" s="444" t="s">
        <v>563</v>
      </c>
    </row>
    <row r="54" spans="1:13" ht="12">
      <c r="A54" s="56"/>
      <c r="B54" s="56"/>
      <c r="C54" s="497"/>
      <c r="D54" s="498"/>
      <c r="E54" s="498"/>
      <c r="F54" s="498"/>
      <c r="G54" s="498"/>
      <c r="H54" s="498"/>
      <c r="I54" s="498"/>
      <c r="J54" s="498"/>
      <c r="K54" s="498"/>
      <c r="L54" s="499"/>
      <c r="M54" s="444" t="s">
        <v>563</v>
      </c>
    </row>
    <row r="55" spans="1:13" ht="12">
      <c r="A55" s="56"/>
      <c r="B55" s="56"/>
      <c r="C55" s="497"/>
      <c r="D55" s="498"/>
      <c r="E55" s="498"/>
      <c r="F55" s="498"/>
      <c r="G55" s="498"/>
      <c r="H55" s="498"/>
      <c r="I55" s="498"/>
      <c r="J55" s="498"/>
      <c r="K55" s="498"/>
      <c r="L55" s="499"/>
      <c r="M55" s="444" t="s">
        <v>563</v>
      </c>
    </row>
    <row r="56" spans="1:13" ht="12">
      <c r="A56" s="56"/>
      <c r="B56" s="56"/>
      <c r="C56" s="497"/>
      <c r="D56" s="498"/>
      <c r="E56" s="498"/>
      <c r="F56" s="498"/>
      <c r="G56" s="498"/>
      <c r="H56" s="498"/>
      <c r="I56" s="498"/>
      <c r="J56" s="498"/>
      <c r="K56" s="498"/>
      <c r="L56" s="499"/>
      <c r="M56" s="444" t="s">
        <v>563</v>
      </c>
    </row>
    <row r="57" spans="1:13" ht="11.25" customHeight="1">
      <c r="A57" s="56"/>
      <c r="B57" s="56"/>
      <c r="C57" s="500"/>
      <c r="D57" s="501"/>
      <c r="E57" s="501"/>
      <c r="F57" s="501"/>
      <c r="G57" s="501"/>
      <c r="H57" s="501"/>
      <c r="I57" s="501"/>
      <c r="J57" s="501"/>
      <c r="K57" s="501"/>
      <c r="L57" s="502"/>
      <c r="M57" s="444" t="s">
        <v>563</v>
      </c>
    </row>
    <row r="58" spans="1:12" ht="13.5" customHeight="1">
      <c r="A58" s="370" t="s">
        <v>83</v>
      </c>
      <c r="B58" s="56"/>
      <c r="C58" s="56"/>
      <c r="D58" s="56"/>
      <c r="E58" s="56"/>
      <c r="F58" s="56"/>
      <c r="G58" s="56"/>
      <c r="H58" s="56"/>
      <c r="I58" s="56"/>
      <c r="J58" s="56"/>
      <c r="K58" s="56"/>
      <c r="L58" s="371" t="s">
        <v>25</v>
      </c>
    </row>
    <row r="59" spans="1:12" ht="12.75">
      <c r="A59" s="56" t="str">
        <f>Cover!$A$59</f>
        <v>      Our House Enterprises</v>
      </c>
      <c r="B59" s="56"/>
      <c r="C59" s="56"/>
      <c r="D59" s="56"/>
      <c r="E59" s="56"/>
      <c r="F59" s="56"/>
      <c r="G59" s="56"/>
      <c r="H59" s="56"/>
      <c r="I59" s="56"/>
      <c r="J59" s="56"/>
      <c r="K59" s="291" t="str">
        <f>Cover!$K$59</f>
        <v>(  )</v>
      </c>
      <c r="L59" s="45">
        <f ca="1">NOW()</f>
        <v>41521.57583587963</v>
      </c>
    </row>
    <row r="61" ht="12">
      <c r="G61" s="56"/>
    </row>
  </sheetData>
  <sheetProtection password="BF6D" sheet="1" formatCells="0" selectLockedCells="1"/>
  <mergeCells count="3">
    <mergeCell ref="C44:L57"/>
    <mergeCell ref="C6:L19"/>
    <mergeCell ref="C24:L37"/>
  </mergeCells>
  <printOptions/>
  <pageMargins left="0.5" right="0.5" top="0.5" bottom="0.5" header="0" footer="0.5"/>
  <pageSetup fitToHeight="1" fitToWidth="1" horizontalDpi="300" verticalDpi="300" orientation="portrait" scale="95"/>
  <headerFooter alignWithMargins="0">
    <oddFooter>&amp;C- 2 -</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M55"/>
  <sheetViews>
    <sheetView showGridLines="0" showZeros="0" workbookViewId="0" topLeftCell="A1">
      <selection activeCell="C5" sqref="C5:L13"/>
    </sheetView>
  </sheetViews>
  <sheetFormatPr defaultColWidth="8.8515625" defaultRowHeight="12.75"/>
  <cols>
    <col min="1" max="2" width="2.7109375" style="0" customWidth="1"/>
    <col min="3" max="4" width="8.8515625" style="0" customWidth="1"/>
    <col min="5" max="8" width="8.140625" style="0" customWidth="1"/>
    <col min="9" max="10" width="8.8515625" style="0" customWidth="1"/>
    <col min="11" max="12" width="11.140625" style="0" customWidth="1"/>
  </cols>
  <sheetData>
    <row r="1" spans="1:12" ht="16.5">
      <c r="A1" s="69" t="s">
        <v>249</v>
      </c>
      <c r="B1" s="56"/>
      <c r="C1" s="56"/>
      <c r="D1" s="56"/>
      <c r="E1" s="56"/>
      <c r="F1" s="56" t="s">
        <v>259</v>
      </c>
      <c r="G1" s="56"/>
      <c r="H1" s="56"/>
      <c r="I1" s="56"/>
      <c r="J1" s="56"/>
      <c r="K1" s="56"/>
      <c r="L1" s="25" t="str">
        <f>Cover!A17</f>
        <v>USE ARROW TO THE RIGHT TO SELECT</v>
      </c>
    </row>
    <row r="2" spans="1:12" ht="21" customHeight="1">
      <c r="A2" s="56"/>
      <c r="B2" s="74" t="s">
        <v>260</v>
      </c>
      <c r="C2" s="56"/>
      <c r="D2" s="56"/>
      <c r="E2" s="56"/>
      <c r="F2" s="56"/>
      <c r="G2" s="56"/>
      <c r="H2" s="56"/>
      <c r="I2" s="56"/>
      <c r="J2" s="56"/>
      <c r="K2" s="56"/>
      <c r="L2" s="56"/>
    </row>
    <row r="3" spans="1:12" ht="12.75">
      <c r="A3" s="56"/>
      <c r="B3" s="56"/>
      <c r="C3" s="72" t="s">
        <v>261</v>
      </c>
      <c r="D3" s="56"/>
      <c r="E3" s="56"/>
      <c r="F3" s="56"/>
      <c r="G3" s="56"/>
      <c r="H3" s="56"/>
      <c r="I3" s="56"/>
      <c r="J3" s="56"/>
      <c r="K3" s="56"/>
      <c r="L3" s="56"/>
    </row>
    <row r="4" spans="1:12" ht="12.75">
      <c r="A4" s="56"/>
      <c r="B4" s="56"/>
      <c r="C4" s="72" t="s">
        <v>262</v>
      </c>
      <c r="D4" s="56"/>
      <c r="E4" s="56"/>
      <c r="F4" s="56"/>
      <c r="G4" s="56"/>
      <c r="H4" s="56"/>
      <c r="I4" s="56"/>
      <c r="J4" s="56"/>
      <c r="K4" s="56"/>
      <c r="L4" s="56"/>
    </row>
    <row r="5" spans="1:13" ht="12">
      <c r="A5" s="56"/>
      <c r="B5" s="56"/>
      <c r="C5" s="494" t="s">
        <v>566</v>
      </c>
      <c r="D5" s="495"/>
      <c r="E5" s="495"/>
      <c r="F5" s="495"/>
      <c r="G5" s="495"/>
      <c r="H5" s="495"/>
      <c r="I5" s="495"/>
      <c r="J5" s="495"/>
      <c r="K5" s="495"/>
      <c r="L5" s="496"/>
      <c r="M5" s="444" t="s">
        <v>563</v>
      </c>
    </row>
    <row r="6" spans="1:13" ht="12">
      <c r="A6" s="56"/>
      <c r="B6" s="56"/>
      <c r="C6" s="497"/>
      <c r="D6" s="498"/>
      <c r="E6" s="498"/>
      <c r="F6" s="498"/>
      <c r="G6" s="498"/>
      <c r="H6" s="498"/>
      <c r="I6" s="498"/>
      <c r="J6" s="498"/>
      <c r="K6" s="498"/>
      <c r="L6" s="499"/>
      <c r="M6" s="444" t="s">
        <v>563</v>
      </c>
    </row>
    <row r="7" spans="1:13" ht="12">
      <c r="A7" s="56"/>
      <c r="B7" s="56"/>
      <c r="C7" s="497"/>
      <c r="D7" s="498"/>
      <c r="E7" s="498"/>
      <c r="F7" s="498"/>
      <c r="G7" s="498"/>
      <c r="H7" s="498"/>
      <c r="I7" s="498"/>
      <c r="J7" s="498"/>
      <c r="K7" s="498"/>
      <c r="L7" s="499"/>
      <c r="M7" s="444" t="s">
        <v>563</v>
      </c>
    </row>
    <row r="8" spans="1:13" ht="12">
      <c r="A8" s="56"/>
      <c r="B8" s="56"/>
      <c r="C8" s="497"/>
      <c r="D8" s="498"/>
      <c r="E8" s="498"/>
      <c r="F8" s="498"/>
      <c r="G8" s="498"/>
      <c r="H8" s="498"/>
      <c r="I8" s="498"/>
      <c r="J8" s="498"/>
      <c r="K8" s="498"/>
      <c r="L8" s="499"/>
      <c r="M8" s="444" t="s">
        <v>563</v>
      </c>
    </row>
    <row r="9" spans="1:13" ht="12">
      <c r="A9" s="56"/>
      <c r="B9" s="56"/>
      <c r="C9" s="497"/>
      <c r="D9" s="498"/>
      <c r="E9" s="498"/>
      <c r="F9" s="498"/>
      <c r="G9" s="498"/>
      <c r="H9" s="498"/>
      <c r="I9" s="498"/>
      <c r="J9" s="498"/>
      <c r="K9" s="498"/>
      <c r="L9" s="499"/>
      <c r="M9" s="444" t="s">
        <v>563</v>
      </c>
    </row>
    <row r="10" spans="1:13" ht="12">
      <c r="A10" s="56"/>
      <c r="B10" s="56"/>
      <c r="C10" s="497"/>
      <c r="D10" s="498"/>
      <c r="E10" s="498"/>
      <c r="F10" s="498"/>
      <c r="G10" s="498"/>
      <c r="H10" s="498"/>
      <c r="I10" s="498"/>
      <c r="J10" s="498"/>
      <c r="K10" s="498"/>
      <c r="L10" s="499"/>
      <c r="M10" s="444" t="s">
        <v>563</v>
      </c>
    </row>
    <row r="11" spans="1:13" ht="12">
      <c r="A11" s="56"/>
      <c r="B11" s="56"/>
      <c r="C11" s="497"/>
      <c r="D11" s="498"/>
      <c r="E11" s="498"/>
      <c r="F11" s="498"/>
      <c r="G11" s="498"/>
      <c r="H11" s="498"/>
      <c r="I11" s="498"/>
      <c r="J11" s="498"/>
      <c r="K11" s="498"/>
      <c r="L11" s="499"/>
      <c r="M11" s="444" t="s">
        <v>563</v>
      </c>
    </row>
    <row r="12" spans="1:13" ht="12">
      <c r="A12" s="56"/>
      <c r="B12" s="56"/>
      <c r="C12" s="497"/>
      <c r="D12" s="498"/>
      <c r="E12" s="498"/>
      <c r="F12" s="498"/>
      <c r="G12" s="498"/>
      <c r="H12" s="498"/>
      <c r="I12" s="498"/>
      <c r="J12" s="498"/>
      <c r="K12" s="498"/>
      <c r="L12" s="499"/>
      <c r="M12" s="444" t="s">
        <v>563</v>
      </c>
    </row>
    <row r="13" spans="1:13" ht="12">
      <c r="A13" s="56"/>
      <c r="B13" s="56"/>
      <c r="C13" s="500"/>
      <c r="D13" s="501"/>
      <c r="E13" s="501"/>
      <c r="F13" s="501"/>
      <c r="G13" s="501"/>
      <c r="H13" s="501"/>
      <c r="I13" s="501"/>
      <c r="J13" s="501"/>
      <c r="K13" s="501"/>
      <c r="L13" s="502"/>
      <c r="M13" s="444" t="s">
        <v>563</v>
      </c>
    </row>
    <row r="14" spans="1:13" ht="12">
      <c r="A14" s="56"/>
      <c r="B14" s="56"/>
      <c r="C14" s="247"/>
      <c r="D14" s="247"/>
      <c r="E14" s="247"/>
      <c r="F14" s="247"/>
      <c r="G14" s="247"/>
      <c r="H14" s="247"/>
      <c r="I14" s="247"/>
      <c r="J14" s="247"/>
      <c r="K14" s="247"/>
      <c r="L14" s="247"/>
      <c r="M14" s="444"/>
    </row>
    <row r="15" spans="1:12" ht="12.75">
      <c r="A15" s="56"/>
      <c r="B15" s="56"/>
      <c r="C15" s="72" t="s">
        <v>263</v>
      </c>
      <c r="D15" s="56"/>
      <c r="E15" s="56"/>
      <c r="F15" s="56"/>
      <c r="G15" s="56"/>
      <c r="H15" s="56"/>
      <c r="I15" s="56"/>
      <c r="J15" s="56"/>
      <c r="K15" s="56"/>
      <c r="L15" s="56"/>
    </row>
    <row r="16" spans="1:12" ht="12.75">
      <c r="A16" s="56"/>
      <c r="B16" s="56"/>
      <c r="C16" s="72" t="s">
        <v>264</v>
      </c>
      <c r="D16" s="56"/>
      <c r="E16" s="56"/>
      <c r="F16" s="56"/>
      <c r="G16" s="56"/>
      <c r="H16" s="56"/>
      <c r="I16" s="56"/>
      <c r="J16" s="56"/>
      <c r="K16" s="56"/>
      <c r="L16" s="56"/>
    </row>
    <row r="17" spans="1:13" ht="12.75" customHeight="1">
      <c r="A17" s="56"/>
      <c r="B17" s="56"/>
      <c r="C17" s="494" t="s">
        <v>566</v>
      </c>
      <c r="D17" s="495"/>
      <c r="E17" s="495"/>
      <c r="F17" s="495"/>
      <c r="G17" s="495"/>
      <c r="H17" s="495"/>
      <c r="I17" s="495"/>
      <c r="J17" s="495"/>
      <c r="K17" s="495"/>
      <c r="L17" s="496"/>
      <c r="M17" s="444" t="s">
        <v>563</v>
      </c>
    </row>
    <row r="18" spans="1:13" ht="12">
      <c r="A18" s="56"/>
      <c r="B18" s="56"/>
      <c r="C18" s="497"/>
      <c r="D18" s="498"/>
      <c r="E18" s="498"/>
      <c r="F18" s="498"/>
      <c r="G18" s="498"/>
      <c r="H18" s="498"/>
      <c r="I18" s="498"/>
      <c r="J18" s="498"/>
      <c r="K18" s="498"/>
      <c r="L18" s="499"/>
      <c r="M18" s="444" t="s">
        <v>563</v>
      </c>
    </row>
    <row r="19" spans="1:13" ht="12">
      <c r="A19" s="56"/>
      <c r="B19" s="56"/>
      <c r="C19" s="497"/>
      <c r="D19" s="498"/>
      <c r="E19" s="498"/>
      <c r="F19" s="498"/>
      <c r="G19" s="498"/>
      <c r="H19" s="498"/>
      <c r="I19" s="498"/>
      <c r="J19" s="498"/>
      <c r="K19" s="498"/>
      <c r="L19" s="499"/>
      <c r="M19" s="444" t="s">
        <v>563</v>
      </c>
    </row>
    <row r="20" spans="1:13" ht="12">
      <c r="A20" s="56"/>
      <c r="B20" s="56"/>
      <c r="C20" s="497"/>
      <c r="D20" s="498"/>
      <c r="E20" s="498"/>
      <c r="F20" s="498"/>
      <c r="G20" s="498"/>
      <c r="H20" s="498"/>
      <c r="I20" s="498"/>
      <c r="J20" s="498"/>
      <c r="K20" s="498"/>
      <c r="L20" s="499"/>
      <c r="M20" s="444" t="s">
        <v>563</v>
      </c>
    </row>
    <row r="21" spans="1:13" ht="12">
      <c r="A21" s="56"/>
      <c r="B21" s="56"/>
      <c r="C21" s="497"/>
      <c r="D21" s="498"/>
      <c r="E21" s="498"/>
      <c r="F21" s="498"/>
      <c r="G21" s="498"/>
      <c r="H21" s="498"/>
      <c r="I21" s="498"/>
      <c r="J21" s="498"/>
      <c r="K21" s="498"/>
      <c r="L21" s="499"/>
      <c r="M21" s="444" t="s">
        <v>563</v>
      </c>
    </row>
    <row r="22" spans="1:13" ht="12">
      <c r="A22" s="56"/>
      <c r="B22" s="56"/>
      <c r="C22" s="497"/>
      <c r="D22" s="498"/>
      <c r="E22" s="498"/>
      <c r="F22" s="498"/>
      <c r="G22" s="498"/>
      <c r="H22" s="498"/>
      <c r="I22" s="498"/>
      <c r="J22" s="498"/>
      <c r="K22" s="498"/>
      <c r="L22" s="499"/>
      <c r="M22" s="444" t="s">
        <v>563</v>
      </c>
    </row>
    <row r="23" spans="1:13" ht="12">
      <c r="A23" s="56"/>
      <c r="B23" s="56"/>
      <c r="C23" s="497"/>
      <c r="D23" s="498"/>
      <c r="E23" s="498"/>
      <c r="F23" s="498"/>
      <c r="G23" s="498"/>
      <c r="H23" s="498"/>
      <c r="I23" s="498"/>
      <c r="J23" s="498"/>
      <c r="K23" s="498"/>
      <c r="L23" s="499"/>
      <c r="M23" s="444" t="s">
        <v>563</v>
      </c>
    </row>
    <row r="24" spans="1:13" ht="12">
      <c r="A24" s="56"/>
      <c r="B24" s="56"/>
      <c r="C24" s="497"/>
      <c r="D24" s="498"/>
      <c r="E24" s="498"/>
      <c r="F24" s="498"/>
      <c r="G24" s="498"/>
      <c r="H24" s="498"/>
      <c r="I24" s="498"/>
      <c r="J24" s="498"/>
      <c r="K24" s="498"/>
      <c r="L24" s="499"/>
      <c r="M24" s="444" t="s">
        <v>563</v>
      </c>
    </row>
    <row r="25" spans="1:13" ht="12">
      <c r="A25" s="56"/>
      <c r="B25" s="56"/>
      <c r="C25" s="500"/>
      <c r="D25" s="501"/>
      <c r="E25" s="501"/>
      <c r="F25" s="501"/>
      <c r="G25" s="501"/>
      <c r="H25" s="501"/>
      <c r="I25" s="501"/>
      <c r="J25" s="501"/>
      <c r="K25" s="501"/>
      <c r="L25" s="502"/>
      <c r="M25" s="444" t="s">
        <v>563</v>
      </c>
    </row>
    <row r="26" spans="1:13" ht="12">
      <c r="A26" s="56"/>
      <c r="B26" s="56"/>
      <c r="C26" s="247"/>
      <c r="D26" s="247"/>
      <c r="E26" s="247"/>
      <c r="F26" s="247"/>
      <c r="G26" s="247"/>
      <c r="H26" s="247"/>
      <c r="I26" s="247"/>
      <c r="J26" s="247"/>
      <c r="K26" s="247"/>
      <c r="L26" s="247"/>
      <c r="M26" s="444"/>
    </row>
    <row r="27" spans="1:12" ht="15">
      <c r="A27" s="56"/>
      <c r="B27" s="71" t="s">
        <v>265</v>
      </c>
      <c r="C27" s="56"/>
      <c r="D27" s="56"/>
      <c r="E27" s="56"/>
      <c r="F27" s="56"/>
      <c r="G27" s="56"/>
      <c r="H27" s="56"/>
      <c r="I27" s="56"/>
      <c r="J27" s="56"/>
      <c r="K27" s="56"/>
      <c r="L27" s="56"/>
    </row>
    <row r="28" spans="1:12" ht="12.75">
      <c r="A28" s="56"/>
      <c r="B28" s="56"/>
      <c r="C28" s="72" t="s">
        <v>266</v>
      </c>
      <c r="D28" s="56"/>
      <c r="E28" s="56"/>
      <c r="F28" s="56"/>
      <c r="G28" s="56"/>
      <c r="H28" s="56"/>
      <c r="I28" s="56"/>
      <c r="J28" s="56"/>
      <c r="K28" s="56"/>
      <c r="L28" s="56"/>
    </row>
    <row r="29" spans="1:12" ht="12.75">
      <c r="A29" s="56"/>
      <c r="B29" s="56"/>
      <c r="C29" s="72" t="s">
        <v>267</v>
      </c>
      <c r="D29" s="56"/>
      <c r="E29" s="56"/>
      <c r="F29" s="56"/>
      <c r="G29" s="56"/>
      <c r="H29" s="56"/>
      <c r="I29" s="56"/>
      <c r="J29" s="56"/>
      <c r="K29" s="56"/>
      <c r="L29" s="56"/>
    </row>
    <row r="30" spans="1:13" ht="12.75" customHeight="1">
      <c r="A30" s="56"/>
      <c r="B30" s="56"/>
      <c r="C30" s="494" t="s">
        <v>566</v>
      </c>
      <c r="D30" s="495"/>
      <c r="E30" s="495"/>
      <c r="F30" s="495"/>
      <c r="G30" s="495"/>
      <c r="H30" s="495"/>
      <c r="I30" s="495"/>
      <c r="J30" s="495"/>
      <c r="K30" s="495"/>
      <c r="L30" s="496"/>
      <c r="M30" s="444" t="s">
        <v>563</v>
      </c>
    </row>
    <row r="31" spans="1:13" ht="12">
      <c r="A31" s="56"/>
      <c r="B31" s="56"/>
      <c r="C31" s="497"/>
      <c r="D31" s="498"/>
      <c r="E31" s="498"/>
      <c r="F31" s="498"/>
      <c r="G31" s="498"/>
      <c r="H31" s="498"/>
      <c r="I31" s="498"/>
      <c r="J31" s="498"/>
      <c r="K31" s="498"/>
      <c r="L31" s="499"/>
      <c r="M31" s="444" t="s">
        <v>563</v>
      </c>
    </row>
    <row r="32" spans="1:13" ht="12">
      <c r="A32" s="56"/>
      <c r="B32" s="56"/>
      <c r="C32" s="497"/>
      <c r="D32" s="498"/>
      <c r="E32" s="498"/>
      <c r="F32" s="498"/>
      <c r="G32" s="498"/>
      <c r="H32" s="498"/>
      <c r="I32" s="498"/>
      <c r="J32" s="498"/>
      <c r="K32" s="498"/>
      <c r="L32" s="499"/>
      <c r="M32" s="444" t="s">
        <v>563</v>
      </c>
    </row>
    <row r="33" spans="1:13" ht="12">
      <c r="A33" s="56"/>
      <c r="B33" s="56"/>
      <c r="C33" s="497"/>
      <c r="D33" s="498"/>
      <c r="E33" s="498"/>
      <c r="F33" s="498"/>
      <c r="G33" s="498"/>
      <c r="H33" s="498"/>
      <c r="I33" s="498"/>
      <c r="J33" s="498"/>
      <c r="K33" s="498"/>
      <c r="L33" s="499"/>
      <c r="M33" s="444" t="s">
        <v>563</v>
      </c>
    </row>
    <row r="34" spans="1:13" ht="12">
      <c r="A34" s="56"/>
      <c r="B34" s="56"/>
      <c r="C34" s="497"/>
      <c r="D34" s="498"/>
      <c r="E34" s="498"/>
      <c r="F34" s="498"/>
      <c r="G34" s="498"/>
      <c r="H34" s="498"/>
      <c r="I34" s="498"/>
      <c r="J34" s="498"/>
      <c r="K34" s="498"/>
      <c r="L34" s="499"/>
      <c r="M34" s="444" t="s">
        <v>563</v>
      </c>
    </row>
    <row r="35" spans="1:13" ht="12">
      <c r="A35" s="56"/>
      <c r="B35" s="56"/>
      <c r="C35" s="497"/>
      <c r="D35" s="498"/>
      <c r="E35" s="498"/>
      <c r="F35" s="498"/>
      <c r="G35" s="498"/>
      <c r="H35" s="498"/>
      <c r="I35" s="498"/>
      <c r="J35" s="498"/>
      <c r="K35" s="498"/>
      <c r="L35" s="499"/>
      <c r="M35" s="444" t="s">
        <v>563</v>
      </c>
    </row>
    <row r="36" spans="1:13" ht="12">
      <c r="A36" s="56"/>
      <c r="B36" s="56"/>
      <c r="C36" s="497"/>
      <c r="D36" s="498"/>
      <c r="E36" s="498"/>
      <c r="F36" s="498"/>
      <c r="G36" s="498"/>
      <c r="H36" s="498"/>
      <c r="I36" s="498"/>
      <c r="J36" s="498"/>
      <c r="K36" s="498"/>
      <c r="L36" s="499"/>
      <c r="M36" s="444" t="s">
        <v>563</v>
      </c>
    </row>
    <row r="37" spans="1:13" ht="12">
      <c r="A37" s="56"/>
      <c r="B37" s="56"/>
      <c r="C37" s="497"/>
      <c r="D37" s="498"/>
      <c r="E37" s="498"/>
      <c r="F37" s="498"/>
      <c r="G37" s="498"/>
      <c r="H37" s="498"/>
      <c r="I37" s="498"/>
      <c r="J37" s="498"/>
      <c r="K37" s="498"/>
      <c r="L37" s="499"/>
      <c r="M37" s="444" t="s">
        <v>563</v>
      </c>
    </row>
    <row r="38" spans="1:13" ht="12.75" customHeight="1">
      <c r="A38" s="56"/>
      <c r="B38" s="71"/>
      <c r="C38" s="500"/>
      <c r="D38" s="501"/>
      <c r="E38" s="501"/>
      <c r="F38" s="501"/>
      <c r="G38" s="501"/>
      <c r="H38" s="501"/>
      <c r="I38" s="501"/>
      <c r="J38" s="501"/>
      <c r="K38" s="501"/>
      <c r="L38" s="502"/>
      <c r="M38" s="444" t="s">
        <v>563</v>
      </c>
    </row>
    <row r="39" spans="1:13" ht="12.75" customHeight="1">
      <c r="A39" s="56"/>
      <c r="B39" s="71"/>
      <c r="C39" s="247"/>
      <c r="D39" s="247"/>
      <c r="E39" s="247"/>
      <c r="F39" s="247"/>
      <c r="G39" s="247"/>
      <c r="H39" s="247"/>
      <c r="I39" s="247"/>
      <c r="J39" s="247"/>
      <c r="K39" s="247"/>
      <c r="L39" s="247"/>
      <c r="M39" s="444"/>
    </row>
    <row r="40" spans="1:12" ht="12.75">
      <c r="A40" s="56"/>
      <c r="B40" s="56"/>
      <c r="C40" s="72" t="s">
        <v>268</v>
      </c>
      <c r="D40" s="56"/>
      <c r="E40" s="56"/>
      <c r="F40" s="56"/>
      <c r="G40" s="56"/>
      <c r="H40" s="56"/>
      <c r="I40" s="56"/>
      <c r="J40" s="56"/>
      <c r="K40" s="56"/>
      <c r="L40" s="56"/>
    </row>
    <row r="41" spans="1:12" ht="12.75">
      <c r="A41" s="56"/>
      <c r="B41" s="56"/>
      <c r="C41" s="72" t="s">
        <v>269</v>
      </c>
      <c r="D41" s="56"/>
      <c r="E41" s="56"/>
      <c r="F41" s="56"/>
      <c r="G41" s="56"/>
      <c r="H41" s="56"/>
      <c r="I41" s="56"/>
      <c r="J41" s="56"/>
      <c r="K41" s="56"/>
      <c r="L41" s="56"/>
    </row>
    <row r="42" spans="1:13" ht="12.75" customHeight="1">
      <c r="A42" s="56"/>
      <c r="B42" s="56"/>
      <c r="C42" s="494" t="s">
        <v>566</v>
      </c>
      <c r="D42" s="495"/>
      <c r="E42" s="495"/>
      <c r="F42" s="495"/>
      <c r="G42" s="495"/>
      <c r="H42" s="495"/>
      <c r="I42" s="495"/>
      <c r="J42" s="495"/>
      <c r="K42" s="495"/>
      <c r="L42" s="496"/>
      <c r="M42" s="444" t="s">
        <v>563</v>
      </c>
    </row>
    <row r="43" spans="1:13" ht="12">
      <c r="A43" s="56"/>
      <c r="B43" s="56"/>
      <c r="C43" s="497"/>
      <c r="D43" s="498"/>
      <c r="E43" s="498"/>
      <c r="F43" s="498"/>
      <c r="G43" s="498"/>
      <c r="H43" s="498"/>
      <c r="I43" s="498"/>
      <c r="J43" s="498"/>
      <c r="K43" s="498"/>
      <c r="L43" s="499"/>
      <c r="M43" s="444" t="s">
        <v>563</v>
      </c>
    </row>
    <row r="44" spans="1:13" ht="12">
      <c r="A44" s="56"/>
      <c r="B44" s="56"/>
      <c r="C44" s="497"/>
      <c r="D44" s="498"/>
      <c r="E44" s="498"/>
      <c r="F44" s="498"/>
      <c r="G44" s="498"/>
      <c r="H44" s="498"/>
      <c r="I44" s="498"/>
      <c r="J44" s="498"/>
      <c r="K44" s="498"/>
      <c r="L44" s="499"/>
      <c r="M44" s="444" t="s">
        <v>563</v>
      </c>
    </row>
    <row r="45" spans="1:13" ht="12">
      <c r="A45" s="56"/>
      <c r="B45" s="56"/>
      <c r="C45" s="497"/>
      <c r="D45" s="498"/>
      <c r="E45" s="498"/>
      <c r="F45" s="498"/>
      <c r="G45" s="498"/>
      <c r="H45" s="498"/>
      <c r="I45" s="498"/>
      <c r="J45" s="498"/>
      <c r="K45" s="498"/>
      <c r="L45" s="499"/>
      <c r="M45" s="444" t="s">
        <v>563</v>
      </c>
    </row>
    <row r="46" spans="1:13" ht="12">
      <c r="A46" s="56"/>
      <c r="B46" s="56"/>
      <c r="C46" s="497"/>
      <c r="D46" s="498"/>
      <c r="E46" s="498"/>
      <c r="F46" s="498"/>
      <c r="G46" s="498"/>
      <c r="H46" s="498"/>
      <c r="I46" s="498"/>
      <c r="J46" s="498"/>
      <c r="K46" s="498"/>
      <c r="L46" s="499"/>
      <c r="M46" s="444" t="s">
        <v>563</v>
      </c>
    </row>
    <row r="47" spans="1:13" ht="12">
      <c r="A47" s="56"/>
      <c r="B47" s="56"/>
      <c r="C47" s="497"/>
      <c r="D47" s="498"/>
      <c r="E47" s="498"/>
      <c r="F47" s="498"/>
      <c r="G47" s="498"/>
      <c r="H47" s="498"/>
      <c r="I47" s="498"/>
      <c r="J47" s="498"/>
      <c r="K47" s="498"/>
      <c r="L47" s="499"/>
      <c r="M47" s="444" t="s">
        <v>563</v>
      </c>
    </row>
    <row r="48" spans="1:13" ht="12">
      <c r="A48" s="56"/>
      <c r="B48" s="56"/>
      <c r="C48" s="497"/>
      <c r="D48" s="498"/>
      <c r="E48" s="498"/>
      <c r="F48" s="498"/>
      <c r="G48" s="498"/>
      <c r="H48" s="498"/>
      <c r="I48" s="498"/>
      <c r="J48" s="498"/>
      <c r="K48" s="498"/>
      <c r="L48" s="499"/>
      <c r="M48" s="444" t="s">
        <v>563</v>
      </c>
    </row>
    <row r="49" spans="1:13" ht="12">
      <c r="A49" s="56"/>
      <c r="B49" s="56"/>
      <c r="C49" s="497"/>
      <c r="D49" s="498"/>
      <c r="E49" s="498"/>
      <c r="F49" s="498"/>
      <c r="G49" s="498"/>
      <c r="H49" s="498"/>
      <c r="I49" s="498"/>
      <c r="J49" s="498"/>
      <c r="K49" s="498"/>
      <c r="L49" s="499"/>
      <c r="M49" s="444" t="s">
        <v>563</v>
      </c>
    </row>
    <row r="50" spans="1:13" ht="12">
      <c r="A50" s="56"/>
      <c r="B50" s="56"/>
      <c r="C50" s="500"/>
      <c r="D50" s="501"/>
      <c r="E50" s="501"/>
      <c r="F50" s="501"/>
      <c r="G50" s="501"/>
      <c r="H50" s="501"/>
      <c r="I50" s="501"/>
      <c r="J50" s="501"/>
      <c r="K50" s="501"/>
      <c r="L50" s="502"/>
      <c r="M50" s="444" t="s">
        <v>563</v>
      </c>
    </row>
    <row r="51" spans="1:13" ht="12">
      <c r="A51" s="56"/>
      <c r="B51" s="56"/>
      <c r="C51" s="247"/>
      <c r="D51" s="247"/>
      <c r="E51" s="247"/>
      <c r="F51" s="247"/>
      <c r="G51" s="247"/>
      <c r="H51" s="247"/>
      <c r="I51" s="247"/>
      <c r="J51" s="247"/>
      <c r="K51" s="247"/>
      <c r="L51" s="247"/>
      <c r="M51" s="444"/>
    </row>
    <row r="52" spans="1:12" ht="12">
      <c r="A52" s="370" t="s">
        <v>83</v>
      </c>
      <c r="B52" s="56"/>
      <c r="C52" s="56"/>
      <c r="D52" s="56"/>
      <c r="E52" s="56"/>
      <c r="F52" s="56"/>
      <c r="G52" s="56"/>
      <c r="H52" s="56"/>
      <c r="I52" s="56"/>
      <c r="J52" s="56"/>
      <c r="K52" s="56"/>
      <c r="L52" s="371" t="s">
        <v>25</v>
      </c>
    </row>
    <row r="53" spans="1:12" ht="12.75">
      <c r="A53" s="56" t="str">
        <f>Cover!$A$59</f>
        <v>      Our House Enterprises</v>
      </c>
      <c r="B53" s="56"/>
      <c r="C53" s="56"/>
      <c r="D53" s="56"/>
      <c r="E53" s="56"/>
      <c r="F53" s="56"/>
      <c r="G53" s="56"/>
      <c r="H53" s="56"/>
      <c r="I53" s="56"/>
      <c r="J53" s="56"/>
      <c r="K53" s="291" t="str">
        <f>Cover!$K$59</f>
        <v>(  )</v>
      </c>
      <c r="L53" s="45">
        <f ca="1">NOW()</f>
        <v>41521.57583587963</v>
      </c>
    </row>
    <row r="55" ht="12">
      <c r="G55" s="56"/>
    </row>
  </sheetData>
  <sheetProtection password="BF6D" sheet="1" formatCells="0" selectLockedCells="1"/>
  <mergeCells count="4">
    <mergeCell ref="C5:L13"/>
    <mergeCell ref="C17:L25"/>
    <mergeCell ref="C30:L38"/>
    <mergeCell ref="C42:L50"/>
  </mergeCells>
  <printOptions/>
  <pageMargins left="0.5" right="0.5" top="0.5" bottom="0.5" header="0" footer="0.5"/>
  <pageSetup fitToHeight="1" fitToWidth="1" horizontalDpi="300" verticalDpi="300" orientation="portrait"/>
  <headerFooter alignWithMargins="0">
    <oddFooter>&amp;C- 3 -</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8:L63"/>
  <sheetViews>
    <sheetView showGridLines="0" showZeros="0" workbookViewId="0" topLeftCell="A1">
      <pane xSplit="2" ySplit="13" topLeftCell="C14" activePane="bottomRight" state="frozen"/>
      <selection pane="topLeft" activeCell="A1" sqref="A1"/>
      <selection pane="topRight" activeCell="E1" sqref="E1"/>
      <selection pane="bottomLeft" activeCell="A8" sqref="A8"/>
      <selection pane="bottomRight" activeCell="A1" sqref="A1"/>
    </sheetView>
  </sheetViews>
  <sheetFormatPr defaultColWidth="8.8515625" defaultRowHeight="12.75"/>
  <cols>
    <col min="1" max="1" width="10.7109375" style="0" customWidth="1"/>
    <col min="2" max="2" width="2.7109375" style="0" customWidth="1"/>
    <col min="3" max="3" width="0.85546875" style="56" customWidth="1"/>
    <col min="4" max="6" width="10.421875" style="0" customWidth="1"/>
    <col min="7" max="9" width="7.28125" style="0" customWidth="1"/>
    <col min="10" max="11" width="10.7109375" style="0" customWidth="1"/>
    <col min="12" max="12" width="11.00390625" style="0" customWidth="1"/>
  </cols>
  <sheetData>
    <row r="1" ht="12.75"/>
    <row r="2" ht="12.75"/>
    <row r="3" ht="12.75"/>
    <row r="4" ht="12.75"/>
    <row r="5" ht="12.75"/>
    <row r="6" ht="12.75"/>
    <row r="7" ht="24" customHeight="1"/>
    <row r="8" spans="1:7" ht="15.75">
      <c r="A8" s="178" t="s">
        <v>270</v>
      </c>
      <c r="G8" s="343" t="str">
        <f>Cover!$A$17</f>
        <v>USE ARROW TO THE RIGHT TO SELECT</v>
      </c>
    </row>
    <row r="9" spans="1:12" ht="15.75">
      <c r="A9" s="178" t="s">
        <v>271</v>
      </c>
      <c r="L9" s="75" t="s">
        <v>272</v>
      </c>
    </row>
    <row r="10" ht="6" customHeight="1" thickBot="1"/>
    <row r="11" spans="1:12" ht="13.5" customHeight="1" thickBot="1">
      <c r="A11" s="81"/>
      <c r="B11" s="82"/>
      <c r="C11" s="175" t="s">
        <v>273</v>
      </c>
      <c r="D11" s="176"/>
      <c r="E11" s="176"/>
      <c r="F11" s="177"/>
      <c r="G11" s="174" t="s">
        <v>274</v>
      </c>
      <c r="H11" s="83"/>
      <c r="I11" s="84"/>
      <c r="J11" s="85" t="s">
        <v>275</v>
      </c>
      <c r="K11" s="86" t="s">
        <v>276</v>
      </c>
      <c r="L11" s="85" t="s">
        <v>277</v>
      </c>
    </row>
    <row r="12" spans="1:12" ht="13.5" customHeight="1">
      <c r="A12" s="87" t="s">
        <v>278</v>
      </c>
      <c r="B12" s="88"/>
      <c r="C12" s="164" t="s">
        <v>279</v>
      </c>
      <c r="D12" s="89"/>
      <c r="E12" s="89"/>
      <c r="F12" s="90"/>
      <c r="G12" s="86" t="s">
        <v>280</v>
      </c>
      <c r="H12" s="85" t="s">
        <v>281</v>
      </c>
      <c r="I12" s="91" t="s">
        <v>282</v>
      </c>
      <c r="J12" s="92" t="s">
        <v>283</v>
      </c>
      <c r="K12" s="93" t="s">
        <v>284</v>
      </c>
      <c r="L12" s="94" t="s">
        <v>283</v>
      </c>
    </row>
    <row r="13" spans="1:12" ht="13.5" customHeight="1" thickBot="1">
      <c r="A13" s="95"/>
      <c r="B13" s="96"/>
      <c r="C13" s="165" t="s">
        <v>285</v>
      </c>
      <c r="D13" s="97"/>
      <c r="E13" s="97"/>
      <c r="F13" s="98"/>
      <c r="G13" s="77" t="s">
        <v>286</v>
      </c>
      <c r="H13" s="78" t="s">
        <v>287</v>
      </c>
      <c r="I13" s="99" t="s">
        <v>288</v>
      </c>
      <c r="J13" s="78" t="s">
        <v>289</v>
      </c>
      <c r="K13" s="77" t="s">
        <v>290</v>
      </c>
      <c r="L13" s="78" t="s">
        <v>291</v>
      </c>
    </row>
    <row r="14" spans="1:12" ht="13.5" customHeight="1">
      <c r="A14" s="100" t="s">
        <v>292</v>
      </c>
      <c r="B14" s="5"/>
      <c r="C14" s="166"/>
      <c r="D14" s="170"/>
      <c r="E14" s="101"/>
      <c r="F14" s="102"/>
      <c r="G14" s="103"/>
      <c r="H14" s="104"/>
      <c r="I14" s="105">
        <f aca="true" t="shared" si="0" ref="I14:I19">G14+H14</f>
        <v>0</v>
      </c>
      <c r="J14" s="106"/>
      <c r="K14" s="107"/>
      <c r="L14" s="108">
        <f aca="true" t="shared" si="1" ref="L14:L19">J14-K14</f>
        <v>0</v>
      </c>
    </row>
    <row r="15" spans="1:12" ht="13.5" customHeight="1">
      <c r="A15" s="340"/>
      <c r="B15" s="52" t="s">
        <v>293</v>
      </c>
      <c r="C15" s="167"/>
      <c r="D15" s="171"/>
      <c r="E15" s="109"/>
      <c r="F15" s="110"/>
      <c r="G15" s="111"/>
      <c r="H15" s="112"/>
      <c r="I15" s="105">
        <f t="shared" si="0"/>
        <v>0</v>
      </c>
      <c r="J15" s="113"/>
      <c r="K15" s="114"/>
      <c r="L15" s="108">
        <f t="shared" si="1"/>
        <v>0</v>
      </c>
    </row>
    <row r="16" spans="1:12" ht="13.5" customHeight="1">
      <c r="A16" s="163" t="s">
        <v>294</v>
      </c>
      <c r="B16" s="5"/>
      <c r="C16" s="167"/>
      <c r="D16" s="171"/>
      <c r="E16" s="109"/>
      <c r="F16" s="110"/>
      <c r="G16" s="111"/>
      <c r="H16" s="112"/>
      <c r="I16" s="105">
        <f t="shared" si="0"/>
        <v>0</v>
      </c>
      <c r="J16" s="113"/>
      <c r="K16" s="114"/>
      <c r="L16" s="108">
        <f t="shared" si="1"/>
        <v>0</v>
      </c>
    </row>
    <row r="17" spans="1:12" ht="13.5" customHeight="1">
      <c r="A17" s="293"/>
      <c r="B17" s="5"/>
      <c r="C17" s="167"/>
      <c r="D17" s="171"/>
      <c r="E17" s="109"/>
      <c r="F17" s="110"/>
      <c r="G17" s="111"/>
      <c r="H17" s="112"/>
      <c r="I17" s="105">
        <f t="shared" si="0"/>
        <v>0</v>
      </c>
      <c r="J17" s="113"/>
      <c r="K17" s="114"/>
      <c r="L17" s="108">
        <f t="shared" si="1"/>
        <v>0</v>
      </c>
    </row>
    <row r="18" spans="1:12" ht="13.5" customHeight="1">
      <c r="A18" s="115" t="s">
        <v>45</v>
      </c>
      <c r="B18" s="116"/>
      <c r="C18" s="167"/>
      <c r="D18" s="171"/>
      <c r="E18" s="109"/>
      <c r="F18" s="110"/>
      <c r="G18" s="111"/>
      <c r="H18" s="112"/>
      <c r="I18" s="105">
        <f t="shared" si="0"/>
        <v>0</v>
      </c>
      <c r="J18" s="113"/>
      <c r="K18" s="114"/>
      <c r="L18" s="108">
        <f t="shared" si="1"/>
        <v>0</v>
      </c>
    </row>
    <row r="19" spans="1:12" ht="13.5" customHeight="1" thickBot="1">
      <c r="A19" s="339"/>
      <c r="B19" s="117"/>
      <c r="C19" s="168"/>
      <c r="D19" s="172"/>
      <c r="E19" s="118"/>
      <c r="F19" s="119"/>
      <c r="G19" s="120"/>
      <c r="H19" s="121"/>
      <c r="I19" s="105">
        <f t="shared" si="0"/>
        <v>0</v>
      </c>
      <c r="J19" s="122"/>
      <c r="K19" s="123"/>
      <c r="L19" s="108">
        <f t="shared" si="1"/>
        <v>0</v>
      </c>
    </row>
    <row r="20" spans="1:12" ht="15" customHeight="1" thickBot="1">
      <c r="A20" s="150" t="s">
        <v>295</v>
      </c>
      <c r="B20" s="151"/>
      <c r="C20" s="169"/>
      <c r="D20" s="173"/>
      <c r="E20" s="153"/>
      <c r="F20" s="153"/>
      <c r="G20" s="124">
        <f aca="true" t="shared" si="2" ref="G20:L20">SUM(G14:G19)</f>
        <v>0</v>
      </c>
      <c r="H20" s="125">
        <f t="shared" si="2"/>
        <v>0</v>
      </c>
      <c r="I20" s="126">
        <f t="shared" si="2"/>
        <v>0</v>
      </c>
      <c r="J20" s="127">
        <f t="shared" si="2"/>
        <v>0</v>
      </c>
      <c r="K20" s="128">
        <f t="shared" si="2"/>
        <v>0</v>
      </c>
      <c r="L20" s="129">
        <f t="shared" si="2"/>
        <v>0</v>
      </c>
    </row>
    <row r="21" spans="1:12" ht="13.5" customHeight="1">
      <c r="A21" s="100"/>
      <c r="B21" s="5"/>
      <c r="C21" s="166"/>
      <c r="D21" s="170"/>
      <c r="E21" s="101"/>
      <c r="F21" s="102"/>
      <c r="G21" s="103"/>
      <c r="H21" s="104"/>
      <c r="I21" s="105">
        <f aca="true" t="shared" si="3" ref="I21:I26">G21+H21</f>
        <v>0</v>
      </c>
      <c r="J21" s="106"/>
      <c r="K21" s="107"/>
      <c r="L21" s="108">
        <f aca="true" t="shared" si="4" ref="L21:L26">J21-K21</f>
        <v>0</v>
      </c>
    </row>
    <row r="22" spans="1:12" ht="13.5" customHeight="1">
      <c r="A22" s="159" t="s">
        <v>296</v>
      </c>
      <c r="B22" s="130"/>
      <c r="C22" s="167"/>
      <c r="D22" s="171"/>
      <c r="E22" s="109"/>
      <c r="F22" s="110"/>
      <c r="G22" s="111"/>
      <c r="H22" s="112"/>
      <c r="I22" s="105">
        <f t="shared" si="3"/>
        <v>0</v>
      </c>
      <c r="J22" s="113"/>
      <c r="K22" s="114"/>
      <c r="L22" s="108">
        <f t="shared" si="4"/>
        <v>0</v>
      </c>
    </row>
    <row r="23" spans="1:12" ht="13.5" customHeight="1">
      <c r="A23" s="162" t="s">
        <v>294</v>
      </c>
      <c r="B23" s="5"/>
      <c r="C23" s="167"/>
      <c r="D23" s="171"/>
      <c r="E23" s="109"/>
      <c r="F23" s="110"/>
      <c r="G23" s="111"/>
      <c r="H23" s="112"/>
      <c r="I23" s="105">
        <f t="shared" si="3"/>
        <v>0</v>
      </c>
      <c r="J23" s="113"/>
      <c r="K23" s="114"/>
      <c r="L23" s="108">
        <f t="shared" si="4"/>
        <v>0</v>
      </c>
    </row>
    <row r="24" spans="1:12" ht="13.5" customHeight="1">
      <c r="A24" s="80">
        <f>A17+1</f>
        <v>1</v>
      </c>
      <c r="B24" s="5"/>
      <c r="C24" s="167"/>
      <c r="D24" s="171"/>
      <c r="E24" s="109"/>
      <c r="F24" s="110"/>
      <c r="G24" s="111"/>
      <c r="H24" s="112"/>
      <c r="I24" s="105">
        <f t="shared" si="3"/>
        <v>0</v>
      </c>
      <c r="J24" s="113"/>
      <c r="K24" s="114"/>
      <c r="L24" s="108">
        <f t="shared" si="4"/>
        <v>0</v>
      </c>
    </row>
    <row r="25" spans="1:12" ht="13.5" customHeight="1">
      <c r="A25" s="115" t="s">
        <v>45</v>
      </c>
      <c r="B25" s="116"/>
      <c r="C25" s="167"/>
      <c r="D25" s="171"/>
      <c r="E25" s="109"/>
      <c r="F25" s="110"/>
      <c r="G25" s="111"/>
      <c r="H25" s="112"/>
      <c r="I25" s="105">
        <f t="shared" si="3"/>
        <v>0</v>
      </c>
      <c r="J25" s="113"/>
      <c r="K25" s="114"/>
      <c r="L25" s="108">
        <f t="shared" si="4"/>
        <v>0</v>
      </c>
    </row>
    <row r="26" spans="1:12" ht="13.5" customHeight="1" thickBot="1">
      <c r="A26" s="95"/>
      <c r="B26" s="117"/>
      <c r="C26" s="168"/>
      <c r="D26" s="172"/>
      <c r="E26" s="118"/>
      <c r="F26" s="119"/>
      <c r="G26" s="120"/>
      <c r="H26" s="121"/>
      <c r="I26" s="105">
        <f t="shared" si="3"/>
        <v>0</v>
      </c>
      <c r="J26" s="122"/>
      <c r="K26" s="123"/>
      <c r="L26" s="108">
        <f t="shared" si="4"/>
        <v>0</v>
      </c>
    </row>
    <row r="27" spans="1:12" ht="15" customHeight="1" thickBot="1">
      <c r="A27" s="150" t="s">
        <v>297</v>
      </c>
      <c r="B27" s="151"/>
      <c r="C27" s="169"/>
      <c r="D27" s="173"/>
      <c r="E27" s="153"/>
      <c r="F27" s="153"/>
      <c r="G27" s="124">
        <f aca="true" t="shared" si="5" ref="G27:L27">SUM(G21:G26)</f>
        <v>0</v>
      </c>
      <c r="H27" s="125">
        <f t="shared" si="5"/>
        <v>0</v>
      </c>
      <c r="I27" s="126">
        <f t="shared" si="5"/>
        <v>0</v>
      </c>
      <c r="J27" s="127">
        <f t="shared" si="5"/>
        <v>0</v>
      </c>
      <c r="K27" s="128">
        <f t="shared" si="5"/>
        <v>0</v>
      </c>
      <c r="L27" s="129">
        <f t="shared" si="5"/>
        <v>0</v>
      </c>
    </row>
    <row r="28" spans="1:12" ht="13.5" customHeight="1">
      <c r="A28" s="131"/>
      <c r="B28" s="133"/>
      <c r="C28" s="166"/>
      <c r="D28" s="170"/>
      <c r="E28" s="101"/>
      <c r="F28" s="102"/>
      <c r="G28" s="103"/>
      <c r="H28" s="104"/>
      <c r="I28" s="105">
        <f aca="true" t="shared" si="6" ref="I28:I33">G28+H28</f>
        <v>0</v>
      </c>
      <c r="J28" s="106"/>
      <c r="K28" s="107"/>
      <c r="L28" s="108">
        <f aca="true" t="shared" si="7" ref="L28:L33">J28-K28</f>
        <v>0</v>
      </c>
    </row>
    <row r="29" spans="1:12" ht="13.5" customHeight="1">
      <c r="A29" s="159" t="s">
        <v>296</v>
      </c>
      <c r="B29" s="130"/>
      <c r="C29" s="167"/>
      <c r="D29" s="171"/>
      <c r="E29" s="109"/>
      <c r="F29" s="110"/>
      <c r="G29" s="111"/>
      <c r="H29" s="112"/>
      <c r="I29" s="105">
        <f t="shared" si="6"/>
        <v>0</v>
      </c>
      <c r="J29" s="113"/>
      <c r="K29" s="114"/>
      <c r="L29" s="108">
        <f t="shared" si="7"/>
        <v>0</v>
      </c>
    </row>
    <row r="30" spans="1:12" ht="13.5" customHeight="1">
      <c r="A30" s="160" t="s">
        <v>294</v>
      </c>
      <c r="B30" s="5"/>
      <c r="C30" s="167"/>
      <c r="D30" s="171"/>
      <c r="E30" s="109"/>
      <c r="F30" s="110"/>
      <c r="G30" s="111"/>
      <c r="H30" s="112"/>
      <c r="I30" s="105">
        <f t="shared" si="6"/>
        <v>0</v>
      </c>
      <c r="J30" s="113"/>
      <c r="K30" s="114"/>
      <c r="L30" s="108">
        <f t="shared" si="7"/>
        <v>0</v>
      </c>
    </row>
    <row r="31" spans="1:12" ht="13.5" customHeight="1">
      <c r="A31" s="80">
        <f>A24+1</f>
        <v>2</v>
      </c>
      <c r="B31" s="5"/>
      <c r="C31" s="167"/>
      <c r="D31" s="171"/>
      <c r="E31" s="109"/>
      <c r="F31" s="110"/>
      <c r="G31" s="111"/>
      <c r="H31" s="112"/>
      <c r="I31" s="105">
        <f t="shared" si="6"/>
        <v>0</v>
      </c>
      <c r="J31" s="113"/>
      <c r="K31" s="114"/>
      <c r="L31" s="108">
        <f t="shared" si="7"/>
        <v>0</v>
      </c>
    </row>
    <row r="32" spans="1:12" ht="13.5" customHeight="1">
      <c r="A32" s="134" t="s">
        <v>45</v>
      </c>
      <c r="B32" s="135"/>
      <c r="C32" s="167"/>
      <c r="D32" s="171"/>
      <c r="E32" s="109"/>
      <c r="F32" s="110"/>
      <c r="G32" s="111"/>
      <c r="H32" s="112"/>
      <c r="I32" s="105">
        <f t="shared" si="6"/>
        <v>0</v>
      </c>
      <c r="J32" s="113"/>
      <c r="K32" s="114"/>
      <c r="L32" s="108">
        <f t="shared" si="7"/>
        <v>0</v>
      </c>
    </row>
    <row r="33" spans="1:12" ht="13.5" customHeight="1" thickBot="1">
      <c r="A33" s="136"/>
      <c r="B33" s="132"/>
      <c r="C33" s="168"/>
      <c r="D33" s="172"/>
      <c r="E33" s="118"/>
      <c r="F33" s="119"/>
      <c r="G33" s="120"/>
      <c r="H33" s="121"/>
      <c r="I33" s="105">
        <f t="shared" si="6"/>
        <v>0</v>
      </c>
      <c r="J33" s="122"/>
      <c r="K33" s="123"/>
      <c r="L33" s="108">
        <f t="shared" si="7"/>
        <v>0</v>
      </c>
    </row>
    <row r="34" spans="1:12" ht="15" customHeight="1" thickBot="1">
      <c r="A34" s="150" t="s">
        <v>298</v>
      </c>
      <c r="B34" s="151"/>
      <c r="C34" s="169"/>
      <c r="D34" s="173"/>
      <c r="E34" s="153"/>
      <c r="F34" s="153"/>
      <c r="G34" s="124">
        <f aca="true" t="shared" si="8" ref="G34:L34">SUM(G28:G33)</f>
        <v>0</v>
      </c>
      <c r="H34" s="125">
        <f t="shared" si="8"/>
        <v>0</v>
      </c>
      <c r="I34" s="126">
        <f t="shared" si="8"/>
        <v>0</v>
      </c>
      <c r="J34" s="127">
        <f t="shared" si="8"/>
        <v>0</v>
      </c>
      <c r="K34" s="128">
        <f t="shared" si="8"/>
        <v>0</v>
      </c>
      <c r="L34" s="129">
        <f t="shared" si="8"/>
        <v>0</v>
      </c>
    </row>
    <row r="35" spans="1:12" ht="13.5" customHeight="1">
      <c r="A35" s="131"/>
      <c r="B35" s="133"/>
      <c r="C35" s="166"/>
      <c r="D35" s="170"/>
      <c r="E35" s="101"/>
      <c r="F35" s="102"/>
      <c r="G35" s="103"/>
      <c r="H35" s="104"/>
      <c r="I35" s="105">
        <f aca="true" t="shared" si="9" ref="I35:I40">G35+H35</f>
        <v>0</v>
      </c>
      <c r="J35" s="106"/>
      <c r="K35" s="107"/>
      <c r="L35" s="108">
        <f aca="true" t="shared" si="10" ref="L35:L40">J35-K35</f>
        <v>0</v>
      </c>
    </row>
    <row r="36" spans="1:12" ht="13.5" customHeight="1">
      <c r="A36" s="159" t="s">
        <v>296</v>
      </c>
      <c r="B36" s="161"/>
      <c r="C36" s="167"/>
      <c r="D36" s="171"/>
      <c r="E36" s="109"/>
      <c r="F36" s="110"/>
      <c r="G36" s="111"/>
      <c r="H36" s="112"/>
      <c r="I36" s="105">
        <f t="shared" si="9"/>
        <v>0</v>
      </c>
      <c r="J36" s="113"/>
      <c r="K36" s="114"/>
      <c r="L36" s="108">
        <f t="shared" si="10"/>
        <v>0</v>
      </c>
    </row>
    <row r="37" spans="1:12" ht="13.5" customHeight="1">
      <c r="A37" s="160" t="s">
        <v>294</v>
      </c>
      <c r="B37" s="4"/>
      <c r="C37" s="167"/>
      <c r="D37" s="171"/>
      <c r="E37" s="109"/>
      <c r="F37" s="110"/>
      <c r="G37" s="111"/>
      <c r="H37" s="112"/>
      <c r="I37" s="105">
        <f t="shared" si="9"/>
        <v>0</v>
      </c>
      <c r="J37" s="113"/>
      <c r="K37" s="114"/>
      <c r="L37" s="108">
        <f t="shared" si="10"/>
        <v>0</v>
      </c>
    </row>
    <row r="38" spans="1:12" ht="13.5" customHeight="1">
      <c r="A38" s="80">
        <f>A31+1</f>
        <v>3</v>
      </c>
      <c r="B38" s="5"/>
      <c r="C38" s="167"/>
      <c r="D38" s="171"/>
      <c r="E38" s="109"/>
      <c r="F38" s="110"/>
      <c r="G38" s="111"/>
      <c r="H38" s="112"/>
      <c r="I38" s="105">
        <f t="shared" si="9"/>
        <v>0</v>
      </c>
      <c r="J38" s="113"/>
      <c r="K38" s="114"/>
      <c r="L38" s="108">
        <f t="shared" si="10"/>
        <v>0</v>
      </c>
    </row>
    <row r="39" spans="1:12" ht="13.5" customHeight="1">
      <c r="A39" s="137" t="s">
        <v>45</v>
      </c>
      <c r="B39" s="135"/>
      <c r="C39" s="167"/>
      <c r="D39" s="171"/>
      <c r="E39" s="109"/>
      <c r="F39" s="110"/>
      <c r="G39" s="111"/>
      <c r="H39" s="112"/>
      <c r="I39" s="105">
        <f t="shared" si="9"/>
        <v>0</v>
      </c>
      <c r="J39" s="113"/>
      <c r="K39" s="114"/>
      <c r="L39" s="108">
        <f t="shared" si="10"/>
        <v>0</v>
      </c>
    </row>
    <row r="40" spans="1:12" ht="13.5" customHeight="1" thickBot="1">
      <c r="A40" s="136"/>
      <c r="B40" s="132"/>
      <c r="C40" s="168"/>
      <c r="D40" s="172"/>
      <c r="E40" s="118"/>
      <c r="F40" s="119"/>
      <c r="G40" s="120"/>
      <c r="H40" s="121"/>
      <c r="I40" s="105">
        <f t="shared" si="9"/>
        <v>0</v>
      </c>
      <c r="J40" s="122"/>
      <c r="K40" s="123"/>
      <c r="L40" s="108">
        <f t="shared" si="10"/>
        <v>0</v>
      </c>
    </row>
    <row r="41" spans="1:12" ht="15" customHeight="1" thickBot="1">
      <c r="A41" s="150" t="s">
        <v>299</v>
      </c>
      <c r="B41" s="151"/>
      <c r="C41" s="169"/>
      <c r="D41" s="173"/>
      <c r="E41" s="153"/>
      <c r="F41" s="153"/>
      <c r="G41" s="124">
        <f aca="true" t="shared" si="11" ref="G41:L41">SUM(G35:G40)</f>
        <v>0</v>
      </c>
      <c r="H41" s="125">
        <f t="shared" si="11"/>
        <v>0</v>
      </c>
      <c r="I41" s="126">
        <f t="shared" si="11"/>
        <v>0</v>
      </c>
      <c r="J41" s="127">
        <f t="shared" si="11"/>
        <v>0</v>
      </c>
      <c r="K41" s="128">
        <f t="shared" si="11"/>
        <v>0</v>
      </c>
      <c r="L41" s="129">
        <f t="shared" si="11"/>
        <v>0</v>
      </c>
    </row>
    <row r="42" spans="1:12" ht="13.5" customHeight="1">
      <c r="A42" s="131"/>
      <c r="B42" s="133"/>
      <c r="C42" s="166"/>
      <c r="D42" s="170"/>
      <c r="E42" s="101"/>
      <c r="F42" s="102"/>
      <c r="G42" s="103"/>
      <c r="H42" s="104"/>
      <c r="I42" s="105">
        <f aca="true" t="shared" si="12" ref="I42:I47">G42+H42</f>
        <v>0</v>
      </c>
      <c r="J42" s="106"/>
      <c r="K42" s="107"/>
      <c r="L42" s="108">
        <f aca="true" t="shared" si="13" ref="L42:L47">J42-K42</f>
        <v>0</v>
      </c>
    </row>
    <row r="43" spans="1:12" ht="13.5" customHeight="1">
      <c r="A43" s="159" t="s">
        <v>296</v>
      </c>
      <c r="B43" s="161"/>
      <c r="C43" s="167"/>
      <c r="D43" s="171"/>
      <c r="E43" s="109"/>
      <c r="F43" s="110"/>
      <c r="G43" s="111"/>
      <c r="H43" s="112"/>
      <c r="I43" s="105">
        <f t="shared" si="12"/>
        <v>0</v>
      </c>
      <c r="J43" s="113"/>
      <c r="K43" s="114"/>
      <c r="L43" s="108">
        <f t="shared" si="13"/>
        <v>0</v>
      </c>
    </row>
    <row r="44" spans="1:12" ht="13.5" customHeight="1">
      <c r="A44" s="160" t="s">
        <v>294</v>
      </c>
      <c r="B44" s="4"/>
      <c r="C44" s="167"/>
      <c r="D44" s="171"/>
      <c r="E44" s="109"/>
      <c r="F44" s="110"/>
      <c r="G44" s="111"/>
      <c r="H44" s="112"/>
      <c r="I44" s="105">
        <f t="shared" si="12"/>
        <v>0</v>
      </c>
      <c r="J44" s="113"/>
      <c r="K44" s="114"/>
      <c r="L44" s="108">
        <f t="shared" si="13"/>
        <v>0</v>
      </c>
    </row>
    <row r="45" spans="1:12" ht="13.5" customHeight="1">
      <c r="A45" s="80">
        <f>A38+1</f>
        <v>4</v>
      </c>
      <c r="B45" s="5"/>
      <c r="C45" s="167"/>
      <c r="D45" s="171"/>
      <c r="E45" s="109"/>
      <c r="F45" s="110"/>
      <c r="G45" s="111"/>
      <c r="H45" s="112"/>
      <c r="I45" s="105">
        <f t="shared" si="12"/>
        <v>0</v>
      </c>
      <c r="J45" s="113"/>
      <c r="K45" s="114"/>
      <c r="L45" s="108">
        <f t="shared" si="13"/>
        <v>0</v>
      </c>
    </row>
    <row r="46" spans="1:12" ht="13.5" customHeight="1">
      <c r="A46" s="134" t="s">
        <v>45</v>
      </c>
      <c r="B46" s="135"/>
      <c r="C46" s="167"/>
      <c r="D46" s="171"/>
      <c r="E46" s="109"/>
      <c r="F46" s="110"/>
      <c r="G46" s="111"/>
      <c r="H46" s="112"/>
      <c r="I46" s="105">
        <f t="shared" si="12"/>
        <v>0</v>
      </c>
      <c r="J46" s="113"/>
      <c r="K46" s="114"/>
      <c r="L46" s="108">
        <f t="shared" si="13"/>
        <v>0</v>
      </c>
    </row>
    <row r="47" spans="1:12" ht="13.5" customHeight="1" thickBot="1">
      <c r="A47" s="136"/>
      <c r="B47" s="132"/>
      <c r="C47" s="168"/>
      <c r="D47" s="172"/>
      <c r="E47" s="118"/>
      <c r="F47" s="119"/>
      <c r="G47" s="120"/>
      <c r="H47" s="121"/>
      <c r="I47" s="105">
        <f t="shared" si="12"/>
        <v>0</v>
      </c>
      <c r="J47" s="122"/>
      <c r="K47" s="123"/>
      <c r="L47" s="108">
        <f t="shared" si="13"/>
        <v>0</v>
      </c>
    </row>
    <row r="48" spans="1:12" ht="15" customHeight="1" thickBot="1">
      <c r="A48" s="150" t="s">
        <v>300</v>
      </c>
      <c r="B48" s="151"/>
      <c r="C48" s="169"/>
      <c r="D48" s="173"/>
      <c r="E48" s="153"/>
      <c r="F48" s="153"/>
      <c r="G48" s="124">
        <f aca="true" t="shared" si="14" ref="G48:L48">SUM(G42:G47)</f>
        <v>0</v>
      </c>
      <c r="H48" s="125">
        <f t="shared" si="14"/>
        <v>0</v>
      </c>
      <c r="I48" s="126">
        <f t="shared" si="14"/>
        <v>0</v>
      </c>
      <c r="J48" s="127">
        <f t="shared" si="14"/>
        <v>0</v>
      </c>
      <c r="K48" s="128">
        <f t="shared" si="14"/>
        <v>0</v>
      </c>
      <c r="L48" s="129">
        <f t="shared" si="14"/>
        <v>0</v>
      </c>
    </row>
    <row r="49" spans="1:12" ht="13.5" customHeight="1">
      <c r="A49" s="131"/>
      <c r="B49" s="133"/>
      <c r="C49" s="166"/>
      <c r="D49" s="170"/>
      <c r="E49" s="101"/>
      <c r="F49" s="102"/>
      <c r="G49" s="103"/>
      <c r="H49" s="104"/>
      <c r="I49" s="105">
        <f aca="true" t="shared" si="15" ref="I49:I54">G49+H49</f>
        <v>0</v>
      </c>
      <c r="J49" s="106"/>
      <c r="K49" s="107"/>
      <c r="L49" s="108">
        <f aca="true" t="shared" si="16" ref="L49:L54">J49-K49</f>
        <v>0</v>
      </c>
    </row>
    <row r="50" spans="1:12" ht="13.5" customHeight="1">
      <c r="A50" s="159" t="s">
        <v>296</v>
      </c>
      <c r="B50" s="130"/>
      <c r="C50" s="167"/>
      <c r="D50" s="171"/>
      <c r="E50" s="109"/>
      <c r="F50" s="110"/>
      <c r="G50" s="111"/>
      <c r="H50" s="112"/>
      <c r="I50" s="105">
        <f t="shared" si="15"/>
        <v>0</v>
      </c>
      <c r="J50" s="113"/>
      <c r="K50" s="114"/>
      <c r="L50" s="108">
        <f t="shared" si="16"/>
        <v>0</v>
      </c>
    </row>
    <row r="51" spans="1:12" ht="13.5" customHeight="1">
      <c r="A51" s="160" t="s">
        <v>294</v>
      </c>
      <c r="B51" s="5"/>
      <c r="C51" s="167"/>
      <c r="D51" s="171"/>
      <c r="E51" s="109"/>
      <c r="F51" s="110"/>
      <c r="G51" s="111"/>
      <c r="H51" s="112"/>
      <c r="I51" s="105">
        <f t="shared" si="15"/>
        <v>0</v>
      </c>
      <c r="J51" s="113"/>
      <c r="K51" s="114"/>
      <c r="L51" s="108">
        <f t="shared" si="16"/>
        <v>0</v>
      </c>
    </row>
    <row r="52" spans="1:12" ht="13.5" customHeight="1">
      <c r="A52" s="80">
        <f>A45+1</f>
        <v>5</v>
      </c>
      <c r="B52" s="5"/>
      <c r="C52" s="167"/>
      <c r="D52" s="171"/>
      <c r="E52" s="109"/>
      <c r="F52" s="110"/>
      <c r="G52" s="111"/>
      <c r="H52" s="112"/>
      <c r="I52" s="105">
        <f t="shared" si="15"/>
        <v>0</v>
      </c>
      <c r="J52" s="113"/>
      <c r="K52" s="114"/>
      <c r="L52" s="108">
        <f t="shared" si="16"/>
        <v>0</v>
      </c>
    </row>
    <row r="53" spans="1:12" ht="13.5" customHeight="1">
      <c r="A53" s="137" t="s">
        <v>45</v>
      </c>
      <c r="B53" s="135"/>
      <c r="C53" s="167"/>
      <c r="D53" s="171"/>
      <c r="E53" s="109"/>
      <c r="F53" s="110"/>
      <c r="G53" s="111"/>
      <c r="H53" s="112"/>
      <c r="I53" s="105">
        <f t="shared" si="15"/>
        <v>0</v>
      </c>
      <c r="J53" s="113"/>
      <c r="K53" s="114"/>
      <c r="L53" s="108">
        <f t="shared" si="16"/>
        <v>0</v>
      </c>
    </row>
    <row r="54" spans="1:12" ht="13.5" customHeight="1" thickBot="1">
      <c r="A54" s="136"/>
      <c r="B54" s="132"/>
      <c r="C54" s="168"/>
      <c r="D54" s="172"/>
      <c r="E54" s="118"/>
      <c r="F54" s="119"/>
      <c r="G54" s="120"/>
      <c r="H54" s="121"/>
      <c r="I54" s="105">
        <f t="shared" si="15"/>
        <v>0</v>
      </c>
      <c r="J54" s="122"/>
      <c r="K54" s="123"/>
      <c r="L54" s="108">
        <f t="shared" si="16"/>
        <v>0</v>
      </c>
    </row>
    <row r="55" spans="1:12" ht="15" customHeight="1" thickBot="1">
      <c r="A55" s="150" t="s">
        <v>301</v>
      </c>
      <c r="B55" s="151"/>
      <c r="C55" s="169"/>
      <c r="D55" s="173"/>
      <c r="E55" s="153"/>
      <c r="F55" s="153"/>
      <c r="G55" s="124">
        <f aca="true" t="shared" si="17" ref="G55:L55">SUM(G49:G54)</f>
        <v>0</v>
      </c>
      <c r="H55" s="125">
        <f t="shared" si="17"/>
        <v>0</v>
      </c>
      <c r="I55" s="126">
        <f t="shared" si="17"/>
        <v>0</v>
      </c>
      <c r="J55" s="127">
        <f t="shared" si="17"/>
        <v>0</v>
      </c>
      <c r="K55" s="128">
        <f t="shared" si="17"/>
        <v>0</v>
      </c>
      <c r="L55" s="129">
        <f t="shared" si="17"/>
        <v>0</v>
      </c>
    </row>
    <row r="56" spans="1:12" ht="7.5" customHeight="1" thickBot="1">
      <c r="A56" s="138"/>
      <c r="B56" s="139"/>
      <c r="C56" s="132"/>
      <c r="D56" s="140"/>
      <c r="E56" s="141"/>
      <c r="F56" s="141"/>
      <c r="G56" s="142"/>
      <c r="H56" s="143"/>
      <c r="I56" s="142"/>
      <c r="J56" s="144"/>
      <c r="K56" s="145"/>
      <c r="L56" s="144"/>
    </row>
    <row r="57" spans="1:12" ht="18" customHeight="1" thickBot="1">
      <c r="A57" s="154" t="s">
        <v>302</v>
      </c>
      <c r="B57" s="155"/>
      <c r="C57" s="156"/>
      <c r="D57" s="152"/>
      <c r="E57" s="157"/>
      <c r="F57" s="158" t="s">
        <v>303</v>
      </c>
      <c r="G57" s="148">
        <f aca="true" t="shared" si="18" ref="G57:L57">(G20+G27+G34+G41+G48+G55)</f>
        <v>0</v>
      </c>
      <c r="H57" s="148">
        <f t="shared" si="18"/>
        <v>0</v>
      </c>
      <c r="I57" s="148">
        <f t="shared" si="18"/>
        <v>0</v>
      </c>
      <c r="J57" s="147">
        <f t="shared" si="18"/>
        <v>0</v>
      </c>
      <c r="K57" s="147">
        <f t="shared" si="18"/>
        <v>0</v>
      </c>
      <c r="L57" s="147">
        <f t="shared" si="18"/>
        <v>0</v>
      </c>
    </row>
    <row r="58" spans="1:12" ht="4.5" customHeight="1">
      <c r="A58" s="76"/>
      <c r="B58" s="149"/>
      <c r="C58" s="149"/>
      <c r="D58" s="133"/>
      <c r="E58" s="133"/>
      <c r="F58" s="133"/>
      <c r="G58" s="133"/>
      <c r="H58" s="146"/>
      <c r="I58" s="133"/>
      <c r="J58" s="133"/>
      <c r="K58" s="133"/>
      <c r="L58" s="133"/>
    </row>
    <row r="59" spans="1:8" ht="12.75" customHeight="1">
      <c r="A59" s="5" t="s">
        <v>304</v>
      </c>
      <c r="B59" s="5"/>
      <c r="C59" s="133"/>
      <c r="D59" s="5"/>
      <c r="F59" s="5" t="s">
        <v>305</v>
      </c>
      <c r="G59" s="5"/>
      <c r="H59" s="5"/>
    </row>
    <row r="60" spans="1:12" ht="13.5" customHeight="1">
      <c r="A60" s="370" t="s">
        <v>83</v>
      </c>
      <c r="L60" s="371" t="s">
        <v>25</v>
      </c>
    </row>
    <row r="61" spans="1:12" ht="12.75">
      <c r="A61" t="str">
        <f>Cover!$A$59</f>
        <v>      Our House Enterprises</v>
      </c>
      <c r="K61" s="291" t="str">
        <f>Cover!$K$59</f>
        <v>(  )</v>
      </c>
      <c r="L61" s="45">
        <f ca="1">NOW()</f>
        <v>41521.57583587963</v>
      </c>
    </row>
    <row r="62" ht="12.75"/>
    <row r="63" ht="12">
      <c r="L63" s="338"/>
    </row>
  </sheetData>
  <sheetProtection password="BF6D" sheet="1"/>
  <dataValidations count="2">
    <dataValidation type="whole" allowBlank="1" showInputMessage="1" showErrorMessage="1" error="Whole Numbers Only!&#10;NO DECIMALS!" sqref="G14:H19 G21:H26 G28:H33 G35:H40 G42:H47 G49:H54">
      <formula1>0</formula1>
      <formula2>4000</formula2>
    </dataValidation>
    <dataValidation type="whole" allowBlank="1" showInputMessage="1" showErrorMessage="1" error="Whole Numbers Only!&#10;NO DECIMALS!" sqref="J14:K19 J21:K26 J28:K33 J35:K40 J42:K47 J49:K54">
      <formula1>0</formula1>
      <formula2>999999999</formula2>
    </dataValidation>
  </dataValidations>
  <printOptions/>
  <pageMargins left="0.5" right="0.5" top="0.5" bottom="0.5" header="0" footer="0.5"/>
  <pageSetup fitToHeight="1" fitToWidth="1" horizontalDpi="360" verticalDpi="360" orientation="portrait" scale="97"/>
  <headerFooter alignWithMargins="0">
    <oddFooter>&amp;C- 4 -</oddFooter>
  </headerFooter>
  <drawing r:id="rId3"/>
  <legacyDrawing r:id="rId2"/>
</worksheet>
</file>

<file path=xl/worksheets/sheet7.xml><?xml version="1.0" encoding="utf-8"?>
<worksheet xmlns="http://schemas.openxmlformats.org/spreadsheetml/2006/main" xmlns:r="http://schemas.openxmlformats.org/officeDocument/2006/relationships">
  <sheetPr>
    <pageSetUpPr fitToPage="1"/>
  </sheetPr>
  <dimension ref="A5:J48"/>
  <sheetViews>
    <sheetView showGridLines="0" showZeros="0" workbookViewId="0" topLeftCell="A1">
      <selection activeCell="A1" sqref="A1"/>
    </sheetView>
  </sheetViews>
  <sheetFormatPr defaultColWidth="8.8515625" defaultRowHeight="12.75"/>
  <cols>
    <col min="1" max="1" width="2.7109375" style="0" customWidth="1"/>
    <col min="2" max="3" width="8.8515625" style="0" customWidth="1"/>
    <col min="4" max="4" width="18.140625" style="0" customWidth="1"/>
    <col min="5" max="6" width="8.8515625" style="0" customWidth="1"/>
    <col min="7" max="7" width="5.140625" style="0" customWidth="1"/>
    <col min="8" max="8" width="3.140625" style="0" customWidth="1"/>
    <col min="9" max="9" width="15.7109375" style="0" customWidth="1"/>
    <col min="10" max="10" width="17.140625" style="0" customWidth="1"/>
  </cols>
  <sheetData>
    <row r="5" spans="1:10" ht="16.5">
      <c r="A5" s="203" t="s">
        <v>306</v>
      </c>
      <c r="J5" s="291" t="str">
        <f>Cover!$A$17</f>
        <v>USE ARROW TO THE RIGHT TO SELECT</v>
      </c>
    </row>
    <row r="6" ht="12">
      <c r="J6" s="215" t="s">
        <v>307</v>
      </c>
    </row>
    <row r="7" ht="12.75" thickBot="1">
      <c r="J7" s="215"/>
    </row>
    <row r="8" spans="1:10" ht="12.75" customHeight="1">
      <c r="A8" s="229"/>
      <c r="B8" s="225"/>
      <c r="C8" s="225"/>
      <c r="D8" s="225"/>
      <c r="E8" s="225"/>
      <c r="F8" s="225"/>
      <c r="G8" s="225"/>
      <c r="H8" s="225"/>
      <c r="I8" s="400" t="s">
        <v>308</v>
      </c>
      <c r="J8" s="398" t="s">
        <v>309</v>
      </c>
    </row>
    <row r="9" spans="1:10" ht="12.75" customHeight="1">
      <c r="A9" s="395" t="s">
        <v>310</v>
      </c>
      <c r="B9" s="396"/>
      <c r="C9" s="396"/>
      <c r="D9" s="396"/>
      <c r="E9" s="396"/>
      <c r="F9" s="396"/>
      <c r="G9" s="230"/>
      <c r="H9" s="397"/>
      <c r="I9" s="401" t="s">
        <v>311</v>
      </c>
      <c r="J9" s="399" t="s">
        <v>312</v>
      </c>
    </row>
    <row r="10" spans="1:10" ht="15.75" customHeight="1">
      <c r="A10" s="226"/>
      <c r="B10" s="227"/>
      <c r="C10" s="227"/>
      <c r="D10" s="227"/>
      <c r="E10" s="227"/>
      <c r="F10" s="227"/>
      <c r="G10" s="228"/>
      <c r="H10" s="228"/>
      <c r="I10" s="402" t="s">
        <v>313</v>
      </c>
      <c r="J10" s="403" t="s">
        <v>314</v>
      </c>
    </row>
    <row r="11" spans="1:10" ht="7.5" customHeight="1">
      <c r="A11" s="196"/>
      <c r="B11" s="185"/>
      <c r="C11" s="185"/>
      <c r="D11" s="185"/>
      <c r="E11" s="185"/>
      <c r="F11" s="185"/>
      <c r="G11" s="185"/>
      <c r="H11" s="185"/>
      <c r="I11" s="217"/>
      <c r="J11" s="216"/>
    </row>
    <row r="12" spans="1:10" ht="24" customHeight="1">
      <c r="A12" s="196" t="s">
        <v>315</v>
      </c>
      <c r="B12" s="185"/>
      <c r="C12" s="185"/>
      <c r="D12" s="185"/>
      <c r="E12" s="185"/>
      <c r="F12" s="185"/>
      <c r="G12" s="185"/>
      <c r="H12" s="185"/>
      <c r="I12" s="217"/>
      <c r="J12" s="216"/>
    </row>
    <row r="13" spans="1:10" ht="24" customHeight="1">
      <c r="A13" s="218"/>
      <c r="B13" s="192" t="s">
        <v>316</v>
      </c>
      <c r="C13" s="192"/>
      <c r="D13" s="192"/>
      <c r="E13" s="192"/>
      <c r="F13" s="192"/>
      <c r="G13" s="192"/>
      <c r="H13" s="192"/>
      <c r="I13" s="231"/>
      <c r="J13" s="232"/>
    </row>
    <row r="14" spans="1:10" ht="24" customHeight="1">
      <c r="A14" s="219"/>
      <c r="B14" s="205" t="s">
        <v>317</v>
      </c>
      <c r="C14" s="205"/>
      <c r="D14" s="205"/>
      <c r="E14" s="205"/>
      <c r="F14" s="205"/>
      <c r="G14" s="205"/>
      <c r="H14" s="205"/>
      <c r="I14" s="233"/>
      <c r="J14" s="234"/>
    </row>
    <row r="15" spans="1:10" ht="24" customHeight="1">
      <c r="A15" s="219"/>
      <c r="B15" s="205" t="s">
        <v>318</v>
      </c>
      <c r="C15" s="205"/>
      <c r="D15" s="205"/>
      <c r="E15" s="205"/>
      <c r="F15" s="205"/>
      <c r="G15" s="205"/>
      <c r="H15" s="205"/>
      <c r="I15" s="233"/>
      <c r="J15" s="234"/>
    </row>
    <row r="16" spans="1:10" ht="24" customHeight="1">
      <c r="A16" s="218"/>
      <c r="B16" s="192" t="s">
        <v>319</v>
      </c>
      <c r="C16" s="192"/>
      <c r="D16" s="192"/>
      <c r="E16" s="192"/>
      <c r="F16" s="192"/>
      <c r="G16" s="192"/>
      <c r="H16" s="192"/>
      <c r="I16" s="231"/>
      <c r="J16" s="232"/>
    </row>
    <row r="17" spans="1:10" ht="24" customHeight="1">
      <c r="A17" s="219" t="s">
        <v>320</v>
      </c>
      <c r="B17" s="205"/>
      <c r="C17" s="205"/>
      <c r="D17" s="205"/>
      <c r="E17" s="205"/>
      <c r="F17" s="205"/>
      <c r="G17" s="205"/>
      <c r="H17" s="205"/>
      <c r="I17" s="237">
        <f>SUM(I13:I16)</f>
        <v>0</v>
      </c>
      <c r="J17" s="238">
        <f>SUM(J13:J16)</f>
        <v>0</v>
      </c>
    </row>
    <row r="18" spans="1:10" ht="24" customHeight="1" thickBot="1">
      <c r="A18" s="221" t="s">
        <v>321</v>
      </c>
      <c r="B18" s="222"/>
      <c r="C18" s="222"/>
      <c r="D18" s="222"/>
      <c r="E18" s="222"/>
      <c r="F18" s="222"/>
      <c r="G18" s="222"/>
      <c r="H18" s="222"/>
      <c r="I18" s="235"/>
      <c r="J18" s="236"/>
    </row>
    <row r="19" spans="1:10" ht="24" customHeight="1" thickBot="1">
      <c r="A19" s="220" t="s">
        <v>322</v>
      </c>
      <c r="B19" s="198"/>
      <c r="C19" s="198"/>
      <c r="D19" s="198"/>
      <c r="E19" s="198"/>
      <c r="F19" s="198"/>
      <c r="G19" s="198"/>
      <c r="H19" s="198"/>
      <c r="I19" s="239">
        <f>I17+I18</f>
        <v>0</v>
      </c>
      <c r="J19" s="240">
        <f>J17+J18</f>
        <v>0</v>
      </c>
    </row>
    <row r="20" ht="12.75" thickBot="1"/>
    <row r="21" spans="1:10" s="324" customFormat="1" ht="12.75" customHeight="1">
      <c r="A21" s="389"/>
      <c r="B21" s="390"/>
      <c r="C21" s="390"/>
      <c r="D21" s="390"/>
      <c r="E21" s="390"/>
      <c r="F21" s="390"/>
      <c r="G21" s="391"/>
      <c r="H21" s="391"/>
      <c r="I21" s="400" t="s">
        <v>308</v>
      </c>
      <c r="J21" s="398" t="s">
        <v>309</v>
      </c>
    </row>
    <row r="22" spans="1:10" s="324" customFormat="1" ht="12.75" customHeight="1">
      <c r="A22" s="392" t="s">
        <v>323</v>
      </c>
      <c r="B22" s="393"/>
      <c r="C22" s="393"/>
      <c r="D22" s="393"/>
      <c r="E22" s="393"/>
      <c r="F22" s="393"/>
      <c r="G22" s="394"/>
      <c r="H22" s="394"/>
      <c r="I22" s="401" t="s">
        <v>311</v>
      </c>
      <c r="J22" s="399" t="s">
        <v>312</v>
      </c>
    </row>
    <row r="23" spans="1:10" s="324" customFormat="1" ht="15.75" customHeight="1">
      <c r="A23" s="386"/>
      <c r="B23" s="387"/>
      <c r="C23" s="387"/>
      <c r="D23" s="387"/>
      <c r="E23" s="387"/>
      <c r="F23" s="387"/>
      <c r="G23" s="388"/>
      <c r="H23" s="388"/>
      <c r="I23" s="402" t="s">
        <v>313</v>
      </c>
      <c r="J23" s="403" t="s">
        <v>314</v>
      </c>
    </row>
    <row r="24" spans="1:10" s="324" customFormat="1" ht="24" customHeight="1">
      <c r="A24" s="314" t="s">
        <v>324</v>
      </c>
      <c r="B24" s="315"/>
      <c r="C24" s="315"/>
      <c r="D24" s="315"/>
      <c r="E24" s="315"/>
      <c r="F24" s="315"/>
      <c r="G24" s="315"/>
      <c r="H24" s="315"/>
      <c r="I24" s="325"/>
      <c r="J24" s="234"/>
    </row>
    <row r="25" spans="1:10" s="324" customFormat="1" ht="24" customHeight="1" thickBot="1">
      <c r="A25" s="326" t="s">
        <v>325</v>
      </c>
      <c r="B25" s="327"/>
      <c r="C25" s="327"/>
      <c r="D25" s="327"/>
      <c r="E25" s="327"/>
      <c r="F25" s="327"/>
      <c r="G25" s="327"/>
      <c r="H25" s="327"/>
      <c r="I25" s="235"/>
      <c r="J25" s="379"/>
    </row>
    <row r="26" spans="1:10" s="324" customFormat="1" ht="24" customHeight="1" thickBot="1">
      <c r="A26" s="328" t="s">
        <v>326</v>
      </c>
      <c r="B26" s="329"/>
      <c r="C26" s="329"/>
      <c r="D26" s="329"/>
      <c r="E26" s="329"/>
      <c r="F26" s="329"/>
      <c r="G26" s="329"/>
      <c r="H26" s="329"/>
      <c r="I26" s="330">
        <f>I24+I25</f>
        <v>0</v>
      </c>
      <c r="J26" s="331">
        <f>J24+J25</f>
        <v>0</v>
      </c>
    </row>
    <row r="27" spans="1:10" ht="12" customHeight="1" thickBot="1">
      <c r="A27" s="224"/>
      <c r="B27" s="198"/>
      <c r="C27" s="198"/>
      <c r="D27" s="198"/>
      <c r="E27" s="198"/>
      <c r="F27" s="198"/>
      <c r="G27" s="198"/>
      <c r="H27" s="198"/>
      <c r="I27" s="181"/>
      <c r="J27" s="181"/>
    </row>
    <row r="28" spans="1:10" s="324" customFormat="1" ht="24" customHeight="1" thickBot="1">
      <c r="A28" s="328" t="s">
        <v>327</v>
      </c>
      <c r="B28" s="329"/>
      <c r="C28" s="329"/>
      <c r="D28" s="329"/>
      <c r="E28" s="329"/>
      <c r="F28" s="329"/>
      <c r="G28" s="329"/>
      <c r="H28" s="329"/>
      <c r="I28" s="332">
        <f>I19-I26</f>
        <v>0</v>
      </c>
      <c r="J28" s="331">
        <f>J19-J26</f>
        <v>0</v>
      </c>
    </row>
    <row r="29" ht="12.75" thickBot="1"/>
    <row r="30" spans="1:10" ht="12.75" customHeight="1">
      <c r="A30" s="389"/>
      <c r="B30" s="390"/>
      <c r="C30" s="390"/>
      <c r="D30" s="390"/>
      <c r="E30" s="390"/>
      <c r="F30" s="390"/>
      <c r="G30" s="391"/>
      <c r="H30" s="391"/>
      <c r="I30" s="400" t="s">
        <v>308</v>
      </c>
      <c r="J30" s="398" t="s">
        <v>309</v>
      </c>
    </row>
    <row r="31" spans="1:10" ht="12.75" customHeight="1">
      <c r="A31" s="392" t="s">
        <v>328</v>
      </c>
      <c r="B31" s="393"/>
      <c r="C31" s="393"/>
      <c r="D31" s="393"/>
      <c r="E31" s="393"/>
      <c r="F31" s="393"/>
      <c r="G31" s="394"/>
      <c r="H31" s="394"/>
      <c r="I31" s="401" t="s">
        <v>311</v>
      </c>
      <c r="J31" s="399" t="s">
        <v>312</v>
      </c>
    </row>
    <row r="32" spans="1:10" ht="15.75" customHeight="1">
      <c r="A32" s="386"/>
      <c r="B32" s="387"/>
      <c r="C32" s="387"/>
      <c r="D32" s="387"/>
      <c r="E32" s="387"/>
      <c r="F32" s="387"/>
      <c r="G32" s="388"/>
      <c r="H32" s="388"/>
      <c r="I32" s="402" t="s">
        <v>313</v>
      </c>
      <c r="J32" s="403" t="s">
        <v>314</v>
      </c>
    </row>
    <row r="33" spans="1:10" ht="24" customHeight="1">
      <c r="A33" s="310" t="s">
        <v>329</v>
      </c>
      <c r="B33" s="311"/>
      <c r="C33" s="311"/>
      <c r="D33" s="311"/>
      <c r="E33" s="311"/>
      <c r="F33" s="311"/>
      <c r="G33" s="311"/>
      <c r="H33" s="311"/>
      <c r="I33" s="312" t="s">
        <v>330</v>
      </c>
      <c r="J33" s="313">
        <f>'Page 4'!$L$57</f>
        <v>0</v>
      </c>
    </row>
    <row r="34" spans="1:10" ht="24" customHeight="1">
      <c r="A34" s="314" t="s">
        <v>331</v>
      </c>
      <c r="B34" s="315"/>
      <c r="C34" s="315"/>
      <c r="D34" s="315"/>
      <c r="E34" s="315"/>
      <c r="F34" s="315"/>
      <c r="G34" s="315"/>
      <c r="H34" s="315"/>
      <c r="I34" s="312" t="s">
        <v>330</v>
      </c>
      <c r="J34" s="234"/>
    </row>
    <row r="35" spans="1:10" ht="24" customHeight="1">
      <c r="A35" s="314" t="s">
        <v>332</v>
      </c>
      <c r="B35" s="315"/>
      <c r="C35" s="315"/>
      <c r="D35" s="315"/>
      <c r="E35" s="315"/>
      <c r="F35" s="315"/>
      <c r="G35" s="315"/>
      <c r="H35" s="315"/>
      <c r="I35" s="312" t="s">
        <v>330</v>
      </c>
      <c r="J35" s="234"/>
    </row>
    <row r="36" spans="1:10" ht="24" customHeight="1">
      <c r="A36" s="314" t="s">
        <v>333</v>
      </c>
      <c r="B36" s="315"/>
      <c r="C36" s="315"/>
      <c r="D36" s="315"/>
      <c r="E36" s="315"/>
      <c r="F36" s="315"/>
      <c r="G36" s="315"/>
      <c r="H36" s="315"/>
      <c r="I36" s="312" t="s">
        <v>330</v>
      </c>
      <c r="J36" s="234"/>
    </row>
    <row r="37" spans="1:10" ht="24" customHeight="1">
      <c r="A37" s="314" t="s">
        <v>334</v>
      </c>
      <c r="B37" s="315"/>
      <c r="C37" s="315"/>
      <c r="D37" s="315"/>
      <c r="E37" s="315"/>
      <c r="F37" s="315"/>
      <c r="G37" s="315"/>
      <c r="H37" s="315"/>
      <c r="I37" s="312" t="s">
        <v>330</v>
      </c>
      <c r="J37" s="316">
        <f>SUM(J33:J36)</f>
        <v>0</v>
      </c>
    </row>
    <row r="38" spans="1:10" ht="24" customHeight="1">
      <c r="A38" s="317" t="s">
        <v>335</v>
      </c>
      <c r="B38" s="318"/>
      <c r="C38" s="318"/>
      <c r="D38" s="318"/>
      <c r="E38" s="318"/>
      <c r="F38" s="318"/>
      <c r="G38" s="318"/>
      <c r="H38" s="318"/>
      <c r="I38" s="319" t="s">
        <v>330</v>
      </c>
      <c r="J38" s="380"/>
    </row>
    <row r="39" spans="1:10" ht="24" customHeight="1">
      <c r="A39" s="314"/>
      <c r="B39" s="315" t="s">
        <v>336</v>
      </c>
      <c r="C39" s="315"/>
      <c r="D39" s="315"/>
      <c r="E39" s="315"/>
      <c r="F39" s="315"/>
      <c r="G39" s="315"/>
      <c r="H39" s="315"/>
      <c r="I39" s="312" t="s">
        <v>330</v>
      </c>
      <c r="J39" s="234"/>
    </row>
    <row r="40" spans="1:10" ht="13.5" customHeight="1">
      <c r="A40" s="326"/>
      <c r="B40" s="327" t="s">
        <v>337</v>
      </c>
      <c r="C40" s="327"/>
      <c r="D40" s="327"/>
      <c r="E40" s="327"/>
      <c r="F40" s="327"/>
      <c r="G40" s="327"/>
      <c r="H40" s="327"/>
      <c r="I40" s="381" t="s">
        <v>330</v>
      </c>
      <c r="J40" s="382"/>
    </row>
    <row r="41" spans="1:10" ht="12" customHeight="1">
      <c r="A41" s="310"/>
      <c r="B41" s="385" t="s">
        <v>338</v>
      </c>
      <c r="C41" s="311"/>
      <c r="D41" s="311"/>
      <c r="E41" s="311"/>
      <c r="F41" s="311"/>
      <c r="G41" s="311"/>
      <c r="H41" s="311"/>
      <c r="I41" s="383"/>
      <c r="J41" s="384"/>
    </row>
    <row r="42" spans="1:10" ht="24" customHeight="1" thickBot="1">
      <c r="A42" s="320" t="s">
        <v>339</v>
      </c>
      <c r="B42" s="321"/>
      <c r="C42" s="321"/>
      <c r="D42" s="321"/>
      <c r="E42" s="321"/>
      <c r="F42" s="321"/>
      <c r="G42" s="321"/>
      <c r="H42" s="321"/>
      <c r="I42" s="322" t="s">
        <v>330</v>
      </c>
      <c r="J42" s="323">
        <f>J39+J40</f>
        <v>0</v>
      </c>
    </row>
    <row r="43" ht="11.25" customHeight="1"/>
    <row r="44" ht="11.25" customHeight="1"/>
    <row r="45" ht="11.25" customHeight="1"/>
    <row r="46" spans="1:10" ht="11.25" customHeight="1">
      <c r="A46" s="370" t="s">
        <v>83</v>
      </c>
      <c r="J46" s="371" t="s">
        <v>25</v>
      </c>
    </row>
    <row r="47" ht="11.25" customHeight="1"/>
    <row r="48" spans="1:10" ht="12.75">
      <c r="A48" t="str">
        <f>Cover!$A$59</f>
        <v>      Our House Enterprises</v>
      </c>
      <c r="D48" s="56"/>
      <c r="I48" s="291" t="str">
        <f>Cover!$K$59</f>
        <v>(  )</v>
      </c>
      <c r="J48" s="45">
        <f ca="1">NOW()</f>
        <v>41521.57583587963</v>
      </c>
    </row>
  </sheetData>
  <sheetProtection password="BF6D" sheet="1"/>
  <dataValidations count="2">
    <dataValidation type="whole" allowBlank="1" showInputMessage="1" showErrorMessage="1" error="Whole Numbers Only!&#10;NO DECIMALS!" sqref="I13:J16 I18:J18 I24:J25 J39:J40 J35:J36">
      <formula1>0</formula1>
      <formula2>999999999</formula2>
    </dataValidation>
    <dataValidation type="whole" allowBlank="1" showInputMessage="1" showErrorMessage="1" error="Whole Numbers Only!&#10;NO DECIMALS!" sqref="J34">
      <formula1>-999999999</formula1>
      <formula2>999999999</formula2>
    </dataValidation>
  </dataValidations>
  <printOptions/>
  <pageMargins left="0.75" right="0.75" top="0.5" bottom="0.5" header="0.5" footer="0.5"/>
  <pageSetup fitToHeight="1" fitToWidth="1" horizontalDpi="300" verticalDpi="300" orientation="portrait" scale="92"/>
  <headerFooter alignWithMargins="0">
    <oddFooter>&amp;C- 5 -</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N61"/>
  <sheetViews>
    <sheetView showGridLines="0" showZeros="0" workbookViewId="0" topLeftCell="A1">
      <selection activeCell="B8" sqref="B8:H11"/>
    </sheetView>
  </sheetViews>
  <sheetFormatPr defaultColWidth="8.8515625" defaultRowHeight="12.75"/>
  <cols>
    <col min="1" max="1" width="8.8515625" style="0" customWidth="1"/>
    <col min="2" max="2" width="2.7109375" style="0" customWidth="1"/>
    <col min="3" max="7" width="8.7109375" style="0" customWidth="1"/>
    <col min="8" max="8" width="2.140625" style="0" customWidth="1"/>
    <col min="9" max="9" width="1.28515625" style="0" customWidth="1"/>
    <col min="10" max="11" width="8.8515625" style="0" customWidth="1"/>
    <col min="12" max="12" width="0.9921875" style="0" customWidth="1"/>
    <col min="13" max="13" width="7.140625" style="0" customWidth="1"/>
    <col min="14" max="14" width="11.140625" style="0" customWidth="1"/>
    <col min="15" max="26" width="8.8515625" style="0" customWidth="1"/>
    <col min="27" max="27" width="13.421875" style="0" customWidth="1"/>
    <col min="28" max="28" width="26.7109375" style="0" customWidth="1"/>
    <col min="29" max="29" width="13.140625" style="0" customWidth="1"/>
  </cols>
  <sheetData>
    <row r="1" spans="1:14" ht="18.75" customHeight="1">
      <c r="A1" s="179" t="s">
        <v>340</v>
      </c>
      <c r="N1" s="291" t="str">
        <f>Cover!$A$17</f>
        <v>USE ARROW TO THE RIGHT TO SELECT</v>
      </c>
    </row>
    <row r="2" spans="2:14" ht="12" customHeight="1">
      <c r="B2" s="180" t="s">
        <v>341</v>
      </c>
      <c r="C2" s="180" t="s">
        <v>342</v>
      </c>
      <c r="N2" s="215" t="s">
        <v>343</v>
      </c>
    </row>
    <row r="3" ht="12">
      <c r="C3" t="s">
        <v>344</v>
      </c>
    </row>
    <row r="4" ht="12">
      <c r="C4" t="s">
        <v>345</v>
      </c>
    </row>
    <row r="5" ht="7.5" customHeight="1"/>
    <row r="6" ht="12.75" customHeight="1" thickBot="1">
      <c r="C6" t="s">
        <v>346</v>
      </c>
    </row>
    <row r="7" spans="1:14" ht="12.75" thickBot="1">
      <c r="A7" s="244" t="s">
        <v>278</v>
      </c>
      <c r="B7" s="245" t="s">
        <v>347</v>
      </c>
      <c r="C7" s="182"/>
      <c r="D7" s="182"/>
      <c r="E7" s="182"/>
      <c r="F7" s="182"/>
      <c r="G7" s="182"/>
      <c r="H7" s="246"/>
      <c r="I7" s="223"/>
      <c r="J7" s="182" t="s">
        <v>348</v>
      </c>
      <c r="K7" s="182"/>
      <c r="L7" s="223"/>
      <c r="M7" s="182" t="s">
        <v>349</v>
      </c>
      <c r="N7" s="183"/>
    </row>
    <row r="8" spans="1:14" ht="12">
      <c r="A8" s="333"/>
      <c r="B8" s="503"/>
      <c r="C8" s="504"/>
      <c r="D8" s="504"/>
      <c r="E8" s="504"/>
      <c r="F8" s="504"/>
      <c r="G8" s="504"/>
      <c r="H8" s="505"/>
      <c r="I8" s="185"/>
      <c r="J8" s="184"/>
      <c r="K8" s="186"/>
      <c r="L8" s="185"/>
      <c r="M8" s="187"/>
      <c r="N8" s="241"/>
    </row>
    <row r="9" spans="1:14" ht="12">
      <c r="A9" s="336"/>
      <c r="B9" s="506"/>
      <c r="C9" s="507"/>
      <c r="D9" s="507"/>
      <c r="E9" s="507"/>
      <c r="F9" s="507"/>
      <c r="G9" s="507"/>
      <c r="H9" s="508"/>
      <c r="I9" s="185"/>
      <c r="J9" s="184"/>
      <c r="K9" s="188"/>
      <c r="L9" s="185"/>
      <c r="M9" s="189"/>
      <c r="N9" s="242"/>
    </row>
    <row r="10" spans="1:14" ht="12">
      <c r="A10" s="190"/>
      <c r="B10" s="506"/>
      <c r="C10" s="507"/>
      <c r="D10" s="507"/>
      <c r="E10" s="507"/>
      <c r="F10" s="507"/>
      <c r="G10" s="507"/>
      <c r="H10" s="508"/>
      <c r="I10" s="185"/>
      <c r="J10" s="184"/>
      <c r="K10" s="188"/>
      <c r="L10" s="185"/>
      <c r="M10" s="189"/>
      <c r="N10" s="242"/>
    </row>
    <row r="11" spans="1:14" ht="12">
      <c r="A11" s="191"/>
      <c r="B11" s="509"/>
      <c r="C11" s="510"/>
      <c r="D11" s="510"/>
      <c r="E11" s="510"/>
      <c r="F11" s="510"/>
      <c r="G11" s="510"/>
      <c r="H11" s="511"/>
      <c r="I11" s="192"/>
      <c r="J11" s="194"/>
      <c r="K11" s="193"/>
      <c r="L11" s="192"/>
      <c r="M11" s="195"/>
      <c r="N11" s="243"/>
    </row>
    <row r="12" spans="1:14" ht="12">
      <c r="A12" s="196" t="s">
        <v>350</v>
      </c>
      <c r="B12" s="185"/>
      <c r="C12" s="185"/>
      <c r="D12" s="185"/>
      <c r="E12" s="185"/>
      <c r="F12" s="185"/>
      <c r="G12" s="185"/>
      <c r="H12" s="185"/>
      <c r="I12" s="185"/>
      <c r="J12" s="185"/>
      <c r="K12" s="185"/>
      <c r="L12" s="185"/>
      <c r="M12" s="185"/>
      <c r="N12" s="197"/>
    </row>
    <row r="13" spans="1:14" ht="12">
      <c r="A13" s="512"/>
      <c r="B13" s="507"/>
      <c r="C13" s="507"/>
      <c r="D13" s="507"/>
      <c r="E13" s="507"/>
      <c r="F13" s="507"/>
      <c r="G13" s="507"/>
      <c r="H13" s="507"/>
      <c r="I13" s="507"/>
      <c r="J13" s="507"/>
      <c r="K13" s="507"/>
      <c r="L13" s="507"/>
      <c r="M13" s="507"/>
      <c r="N13" s="513"/>
    </row>
    <row r="14" spans="1:14" ht="12">
      <c r="A14" s="512"/>
      <c r="B14" s="507"/>
      <c r="C14" s="507"/>
      <c r="D14" s="507"/>
      <c r="E14" s="507"/>
      <c r="F14" s="507"/>
      <c r="G14" s="507"/>
      <c r="H14" s="507"/>
      <c r="I14" s="507"/>
      <c r="J14" s="507"/>
      <c r="K14" s="507"/>
      <c r="L14" s="507"/>
      <c r="M14" s="507"/>
      <c r="N14" s="513"/>
    </row>
    <row r="15" spans="1:14" ht="12">
      <c r="A15" s="512"/>
      <c r="B15" s="507"/>
      <c r="C15" s="507"/>
      <c r="D15" s="507"/>
      <c r="E15" s="507"/>
      <c r="F15" s="507"/>
      <c r="G15" s="507"/>
      <c r="H15" s="507"/>
      <c r="I15" s="507"/>
      <c r="J15" s="507"/>
      <c r="K15" s="507"/>
      <c r="L15" s="507"/>
      <c r="M15" s="507"/>
      <c r="N15" s="513"/>
    </row>
    <row r="16" spans="1:14" ht="12">
      <c r="A16" s="512"/>
      <c r="B16" s="507"/>
      <c r="C16" s="507"/>
      <c r="D16" s="507"/>
      <c r="E16" s="507"/>
      <c r="F16" s="507"/>
      <c r="G16" s="507"/>
      <c r="H16" s="507"/>
      <c r="I16" s="507"/>
      <c r="J16" s="507"/>
      <c r="K16" s="507"/>
      <c r="L16" s="507"/>
      <c r="M16" s="507"/>
      <c r="N16" s="513"/>
    </row>
    <row r="17" spans="1:14" ht="12">
      <c r="A17" s="512"/>
      <c r="B17" s="507"/>
      <c r="C17" s="507"/>
      <c r="D17" s="507"/>
      <c r="E17" s="507"/>
      <c r="F17" s="507"/>
      <c r="G17" s="507"/>
      <c r="H17" s="507"/>
      <c r="I17" s="507"/>
      <c r="J17" s="507"/>
      <c r="K17" s="507"/>
      <c r="L17" s="507"/>
      <c r="M17" s="507"/>
      <c r="N17" s="513"/>
    </row>
    <row r="18" spans="1:14" ht="12">
      <c r="A18" s="512"/>
      <c r="B18" s="507"/>
      <c r="C18" s="507"/>
      <c r="D18" s="507"/>
      <c r="E18" s="507"/>
      <c r="F18" s="507"/>
      <c r="G18" s="507"/>
      <c r="H18" s="507"/>
      <c r="I18" s="507"/>
      <c r="J18" s="507"/>
      <c r="K18" s="507"/>
      <c r="L18" s="507"/>
      <c r="M18" s="507"/>
      <c r="N18" s="513"/>
    </row>
    <row r="19" spans="1:14" ht="12">
      <c r="A19" s="512"/>
      <c r="B19" s="507"/>
      <c r="C19" s="507"/>
      <c r="D19" s="507"/>
      <c r="E19" s="507"/>
      <c r="F19" s="507"/>
      <c r="G19" s="507"/>
      <c r="H19" s="507"/>
      <c r="I19" s="507"/>
      <c r="J19" s="507"/>
      <c r="K19" s="507"/>
      <c r="L19" s="507"/>
      <c r="M19" s="507"/>
      <c r="N19" s="513"/>
    </row>
    <row r="20" spans="1:14" ht="12">
      <c r="A20" s="512"/>
      <c r="B20" s="507"/>
      <c r="C20" s="507"/>
      <c r="D20" s="507"/>
      <c r="E20" s="507"/>
      <c r="F20" s="507"/>
      <c r="G20" s="507"/>
      <c r="H20" s="507"/>
      <c r="I20" s="507"/>
      <c r="J20" s="507"/>
      <c r="K20" s="507"/>
      <c r="L20" s="507"/>
      <c r="M20" s="507"/>
      <c r="N20" s="513"/>
    </row>
    <row r="21" spans="1:14" ht="12.75" thickBot="1">
      <c r="A21" s="514"/>
      <c r="B21" s="515"/>
      <c r="C21" s="515"/>
      <c r="D21" s="515"/>
      <c r="E21" s="515"/>
      <c r="F21" s="515"/>
      <c r="G21" s="515"/>
      <c r="H21" s="515"/>
      <c r="I21" s="515"/>
      <c r="J21" s="515"/>
      <c r="K21" s="515"/>
      <c r="L21" s="515"/>
      <c r="M21" s="515"/>
      <c r="N21" s="516"/>
    </row>
    <row r="22" ht="6" customHeight="1"/>
    <row r="23" ht="12.75" customHeight="1">
      <c r="C23" t="s">
        <v>351</v>
      </c>
    </row>
    <row r="24" ht="6" customHeight="1" thickBot="1"/>
    <row r="25" spans="1:14" ht="12.75" thickBot="1">
      <c r="A25" s="244" t="s">
        <v>278</v>
      </c>
      <c r="B25" s="245" t="s">
        <v>347</v>
      </c>
      <c r="C25" s="182"/>
      <c r="D25" s="182"/>
      <c r="E25" s="182"/>
      <c r="F25" s="182"/>
      <c r="G25" s="182"/>
      <c r="H25" s="246"/>
      <c r="I25" s="223"/>
      <c r="J25" s="182" t="s">
        <v>348</v>
      </c>
      <c r="K25" s="182"/>
      <c r="L25" s="223"/>
      <c r="M25" s="182" t="s">
        <v>349</v>
      </c>
      <c r="N25" s="183"/>
    </row>
    <row r="26" spans="1:14" ht="12">
      <c r="A26" s="333"/>
      <c r="B26" s="503"/>
      <c r="C26" s="504"/>
      <c r="D26" s="504"/>
      <c r="E26" s="504"/>
      <c r="F26" s="504"/>
      <c r="G26" s="504"/>
      <c r="H26" s="505"/>
      <c r="I26" s="185"/>
      <c r="J26" s="184"/>
      <c r="K26" s="186"/>
      <c r="L26" s="185"/>
      <c r="M26" s="187"/>
      <c r="N26" s="241"/>
    </row>
    <row r="27" spans="1:14" ht="12">
      <c r="A27" s="336"/>
      <c r="B27" s="506"/>
      <c r="C27" s="507"/>
      <c r="D27" s="507"/>
      <c r="E27" s="507"/>
      <c r="F27" s="507"/>
      <c r="G27" s="507"/>
      <c r="H27" s="508"/>
      <c r="I27" s="185"/>
      <c r="J27" s="184"/>
      <c r="K27" s="188"/>
      <c r="L27" s="185"/>
      <c r="M27" s="189"/>
      <c r="N27" s="242"/>
    </row>
    <row r="28" spans="1:14" ht="12">
      <c r="A28" s="199"/>
      <c r="B28" s="506"/>
      <c r="C28" s="507"/>
      <c r="D28" s="507"/>
      <c r="E28" s="507"/>
      <c r="F28" s="507"/>
      <c r="G28" s="507"/>
      <c r="H28" s="508"/>
      <c r="I28" s="185"/>
      <c r="J28" s="184"/>
      <c r="K28" s="188"/>
      <c r="L28" s="185"/>
      <c r="M28" s="189"/>
      <c r="N28" s="242"/>
    </row>
    <row r="29" spans="1:14" ht="12">
      <c r="A29" s="200"/>
      <c r="B29" s="509"/>
      <c r="C29" s="510"/>
      <c r="D29" s="510"/>
      <c r="E29" s="510"/>
      <c r="F29" s="510"/>
      <c r="G29" s="510"/>
      <c r="H29" s="511"/>
      <c r="I29" s="192"/>
      <c r="J29" s="194"/>
      <c r="K29" s="193"/>
      <c r="L29" s="192"/>
      <c r="M29" s="195"/>
      <c r="N29" s="243"/>
    </row>
    <row r="30" spans="1:14" ht="12">
      <c r="A30" s="196" t="s">
        <v>350</v>
      </c>
      <c r="B30" s="185"/>
      <c r="C30" s="185"/>
      <c r="D30" s="185"/>
      <c r="E30" s="185"/>
      <c r="F30" s="185"/>
      <c r="G30" s="185"/>
      <c r="H30" s="185"/>
      <c r="I30" s="185"/>
      <c r="J30" s="185"/>
      <c r="K30" s="185"/>
      <c r="L30" s="185"/>
      <c r="M30" s="185"/>
      <c r="N30" s="197"/>
    </row>
    <row r="31" spans="1:14" ht="12">
      <c r="A31" s="512"/>
      <c r="B31" s="507"/>
      <c r="C31" s="507"/>
      <c r="D31" s="507"/>
      <c r="E31" s="507"/>
      <c r="F31" s="507"/>
      <c r="G31" s="507"/>
      <c r="H31" s="507"/>
      <c r="I31" s="507"/>
      <c r="J31" s="507"/>
      <c r="K31" s="507"/>
      <c r="L31" s="507"/>
      <c r="M31" s="507"/>
      <c r="N31" s="513"/>
    </row>
    <row r="32" spans="1:14" ht="12">
      <c r="A32" s="512"/>
      <c r="B32" s="507"/>
      <c r="C32" s="507"/>
      <c r="D32" s="507"/>
      <c r="E32" s="507"/>
      <c r="F32" s="507"/>
      <c r="G32" s="507"/>
      <c r="H32" s="507"/>
      <c r="I32" s="507"/>
      <c r="J32" s="507"/>
      <c r="K32" s="507"/>
      <c r="L32" s="507"/>
      <c r="M32" s="507"/>
      <c r="N32" s="513"/>
    </row>
    <row r="33" spans="1:14" ht="12">
      <c r="A33" s="512"/>
      <c r="B33" s="507"/>
      <c r="C33" s="507"/>
      <c r="D33" s="507"/>
      <c r="E33" s="507"/>
      <c r="F33" s="507"/>
      <c r="G33" s="507"/>
      <c r="H33" s="507"/>
      <c r="I33" s="507"/>
      <c r="J33" s="507"/>
      <c r="K33" s="507"/>
      <c r="L33" s="507"/>
      <c r="M33" s="507"/>
      <c r="N33" s="513"/>
    </row>
    <row r="34" spans="1:14" ht="12">
      <c r="A34" s="512"/>
      <c r="B34" s="507"/>
      <c r="C34" s="507"/>
      <c r="D34" s="507"/>
      <c r="E34" s="507"/>
      <c r="F34" s="507"/>
      <c r="G34" s="507"/>
      <c r="H34" s="507"/>
      <c r="I34" s="507"/>
      <c r="J34" s="507"/>
      <c r="K34" s="507"/>
      <c r="L34" s="507"/>
      <c r="M34" s="507"/>
      <c r="N34" s="513"/>
    </row>
    <row r="35" spans="1:14" ht="12">
      <c r="A35" s="512"/>
      <c r="B35" s="507"/>
      <c r="C35" s="507"/>
      <c r="D35" s="507"/>
      <c r="E35" s="507"/>
      <c r="F35" s="507"/>
      <c r="G35" s="507"/>
      <c r="H35" s="507"/>
      <c r="I35" s="507"/>
      <c r="J35" s="507"/>
      <c r="K35" s="507"/>
      <c r="L35" s="507"/>
      <c r="M35" s="507"/>
      <c r="N35" s="513"/>
    </row>
    <row r="36" spans="1:14" ht="12">
      <c r="A36" s="512"/>
      <c r="B36" s="507"/>
      <c r="C36" s="507"/>
      <c r="D36" s="507"/>
      <c r="E36" s="507"/>
      <c r="F36" s="507"/>
      <c r="G36" s="507"/>
      <c r="H36" s="507"/>
      <c r="I36" s="507"/>
      <c r="J36" s="507"/>
      <c r="K36" s="507"/>
      <c r="L36" s="507"/>
      <c r="M36" s="507"/>
      <c r="N36" s="513"/>
    </row>
    <row r="37" spans="1:14" ht="12">
      <c r="A37" s="512"/>
      <c r="B37" s="507"/>
      <c r="C37" s="507"/>
      <c r="D37" s="507"/>
      <c r="E37" s="507"/>
      <c r="F37" s="507"/>
      <c r="G37" s="507"/>
      <c r="H37" s="507"/>
      <c r="I37" s="507"/>
      <c r="J37" s="507"/>
      <c r="K37" s="507"/>
      <c r="L37" s="507"/>
      <c r="M37" s="507"/>
      <c r="N37" s="513"/>
    </row>
    <row r="38" spans="1:14" ht="12">
      <c r="A38" s="512"/>
      <c r="B38" s="507"/>
      <c r="C38" s="507"/>
      <c r="D38" s="507"/>
      <c r="E38" s="507"/>
      <c r="F38" s="507"/>
      <c r="G38" s="507"/>
      <c r="H38" s="507"/>
      <c r="I38" s="507"/>
      <c r="J38" s="507"/>
      <c r="K38" s="507"/>
      <c r="L38" s="507"/>
      <c r="M38" s="507"/>
      <c r="N38" s="513"/>
    </row>
    <row r="39" spans="1:14" ht="12.75" thickBot="1">
      <c r="A39" s="514"/>
      <c r="B39" s="515"/>
      <c r="C39" s="515"/>
      <c r="D39" s="515"/>
      <c r="E39" s="515"/>
      <c r="F39" s="515"/>
      <c r="G39" s="515"/>
      <c r="H39" s="515"/>
      <c r="I39" s="515"/>
      <c r="J39" s="515"/>
      <c r="K39" s="515"/>
      <c r="L39" s="515"/>
      <c r="M39" s="515"/>
      <c r="N39" s="516"/>
    </row>
    <row r="40" ht="6" customHeight="1"/>
    <row r="41" ht="12.75" customHeight="1">
      <c r="C41" t="s">
        <v>352</v>
      </c>
    </row>
    <row r="42" ht="6" customHeight="1" thickBot="1"/>
    <row r="43" spans="1:14" ht="12.75" thickBot="1">
      <c r="A43" s="244" t="s">
        <v>278</v>
      </c>
      <c r="B43" s="245" t="s">
        <v>347</v>
      </c>
      <c r="C43" s="182"/>
      <c r="D43" s="182"/>
      <c r="E43" s="182"/>
      <c r="F43" s="182"/>
      <c r="G43" s="182"/>
      <c r="H43" s="246"/>
      <c r="I43" s="223"/>
      <c r="J43" s="182" t="s">
        <v>348</v>
      </c>
      <c r="K43" s="182"/>
      <c r="L43" s="223"/>
      <c r="M43" s="182" t="s">
        <v>349</v>
      </c>
      <c r="N43" s="183"/>
    </row>
    <row r="44" spans="1:14" ht="12">
      <c r="A44" s="333"/>
      <c r="B44" s="503"/>
      <c r="C44" s="504"/>
      <c r="D44" s="504"/>
      <c r="E44" s="504"/>
      <c r="F44" s="504"/>
      <c r="G44" s="504"/>
      <c r="H44" s="505"/>
      <c r="I44" s="185"/>
      <c r="J44" s="184"/>
      <c r="K44" s="186"/>
      <c r="L44" s="185"/>
      <c r="M44" s="187"/>
      <c r="N44" s="241"/>
    </row>
    <row r="45" spans="1:14" ht="12">
      <c r="A45" s="336"/>
      <c r="B45" s="506"/>
      <c r="C45" s="507"/>
      <c r="D45" s="507"/>
      <c r="E45" s="507"/>
      <c r="F45" s="507"/>
      <c r="G45" s="507"/>
      <c r="H45" s="508"/>
      <c r="I45" s="185"/>
      <c r="J45" s="184"/>
      <c r="K45" s="188"/>
      <c r="L45" s="185"/>
      <c r="M45" s="189"/>
      <c r="N45" s="242"/>
    </row>
    <row r="46" spans="1:14" ht="12">
      <c r="A46" s="199"/>
      <c r="B46" s="506"/>
      <c r="C46" s="507"/>
      <c r="D46" s="507"/>
      <c r="E46" s="507"/>
      <c r="F46" s="507"/>
      <c r="G46" s="507"/>
      <c r="H46" s="508"/>
      <c r="I46" s="185"/>
      <c r="J46" s="184"/>
      <c r="K46" s="188"/>
      <c r="L46" s="185"/>
      <c r="M46" s="189"/>
      <c r="N46" s="242"/>
    </row>
    <row r="47" spans="1:14" ht="12">
      <c r="A47" s="200"/>
      <c r="B47" s="509"/>
      <c r="C47" s="510"/>
      <c r="D47" s="510"/>
      <c r="E47" s="510"/>
      <c r="F47" s="510"/>
      <c r="G47" s="510"/>
      <c r="H47" s="511"/>
      <c r="I47" s="192"/>
      <c r="J47" s="194"/>
      <c r="K47" s="193"/>
      <c r="L47" s="192"/>
      <c r="M47" s="195"/>
      <c r="N47" s="243"/>
    </row>
    <row r="48" spans="1:14" ht="12">
      <c r="A48" s="196" t="s">
        <v>350</v>
      </c>
      <c r="B48" s="185"/>
      <c r="C48" s="185"/>
      <c r="D48" s="185"/>
      <c r="E48" s="185"/>
      <c r="F48" s="185"/>
      <c r="G48" s="185"/>
      <c r="H48" s="185"/>
      <c r="I48" s="185"/>
      <c r="J48" s="185"/>
      <c r="K48" s="185"/>
      <c r="L48" s="185"/>
      <c r="M48" s="185"/>
      <c r="N48" s="197"/>
    </row>
    <row r="49" spans="1:14" ht="12">
      <c r="A49" s="512"/>
      <c r="B49" s="507"/>
      <c r="C49" s="507"/>
      <c r="D49" s="507"/>
      <c r="E49" s="507"/>
      <c r="F49" s="507"/>
      <c r="G49" s="507"/>
      <c r="H49" s="507"/>
      <c r="I49" s="507"/>
      <c r="J49" s="507"/>
      <c r="K49" s="507"/>
      <c r="L49" s="507"/>
      <c r="M49" s="507"/>
      <c r="N49" s="513"/>
    </row>
    <row r="50" spans="1:14" ht="12">
      <c r="A50" s="512"/>
      <c r="B50" s="507"/>
      <c r="C50" s="507"/>
      <c r="D50" s="507"/>
      <c r="E50" s="507"/>
      <c r="F50" s="507"/>
      <c r="G50" s="507"/>
      <c r="H50" s="507"/>
      <c r="I50" s="507"/>
      <c r="J50" s="507"/>
      <c r="K50" s="507"/>
      <c r="L50" s="507"/>
      <c r="M50" s="507"/>
      <c r="N50" s="513"/>
    </row>
    <row r="51" spans="1:14" ht="12">
      <c r="A51" s="512"/>
      <c r="B51" s="507"/>
      <c r="C51" s="507"/>
      <c r="D51" s="507"/>
      <c r="E51" s="507"/>
      <c r="F51" s="507"/>
      <c r="G51" s="507"/>
      <c r="H51" s="507"/>
      <c r="I51" s="507"/>
      <c r="J51" s="507"/>
      <c r="K51" s="507"/>
      <c r="L51" s="507"/>
      <c r="M51" s="507"/>
      <c r="N51" s="513"/>
    </row>
    <row r="52" spans="1:14" ht="12">
      <c r="A52" s="512"/>
      <c r="B52" s="507"/>
      <c r="C52" s="507"/>
      <c r="D52" s="507"/>
      <c r="E52" s="507"/>
      <c r="F52" s="507"/>
      <c r="G52" s="507"/>
      <c r="H52" s="507"/>
      <c r="I52" s="507"/>
      <c r="J52" s="507"/>
      <c r="K52" s="507"/>
      <c r="L52" s="507"/>
      <c r="M52" s="507"/>
      <c r="N52" s="513"/>
    </row>
    <row r="53" spans="1:14" ht="12">
      <c r="A53" s="512"/>
      <c r="B53" s="507"/>
      <c r="C53" s="507"/>
      <c r="D53" s="507"/>
      <c r="E53" s="507"/>
      <c r="F53" s="507"/>
      <c r="G53" s="507"/>
      <c r="H53" s="507"/>
      <c r="I53" s="507"/>
      <c r="J53" s="507"/>
      <c r="K53" s="507"/>
      <c r="L53" s="507"/>
      <c r="M53" s="507"/>
      <c r="N53" s="513"/>
    </row>
    <row r="54" spans="1:14" ht="12">
      <c r="A54" s="512"/>
      <c r="B54" s="507"/>
      <c r="C54" s="507"/>
      <c r="D54" s="507"/>
      <c r="E54" s="507"/>
      <c r="F54" s="507"/>
      <c r="G54" s="507"/>
      <c r="H54" s="507"/>
      <c r="I54" s="507"/>
      <c r="J54" s="507"/>
      <c r="K54" s="507"/>
      <c r="L54" s="507"/>
      <c r="M54" s="507"/>
      <c r="N54" s="513"/>
    </row>
    <row r="55" spans="1:14" ht="12.75" customHeight="1">
      <c r="A55" s="512"/>
      <c r="B55" s="507"/>
      <c r="C55" s="507"/>
      <c r="D55" s="507"/>
      <c r="E55" s="507"/>
      <c r="F55" s="507"/>
      <c r="G55" s="507"/>
      <c r="H55" s="507"/>
      <c r="I55" s="507"/>
      <c r="J55" s="507"/>
      <c r="K55" s="507"/>
      <c r="L55" s="507"/>
      <c r="M55" s="507"/>
      <c r="N55" s="513"/>
    </row>
    <row r="56" spans="1:14" ht="12.75" customHeight="1">
      <c r="A56" s="512"/>
      <c r="B56" s="507"/>
      <c r="C56" s="507"/>
      <c r="D56" s="507"/>
      <c r="E56" s="507"/>
      <c r="F56" s="507"/>
      <c r="G56" s="507"/>
      <c r="H56" s="507"/>
      <c r="I56" s="507"/>
      <c r="J56" s="507"/>
      <c r="K56" s="507"/>
      <c r="L56" s="507"/>
      <c r="M56" s="507"/>
      <c r="N56" s="513"/>
    </row>
    <row r="57" spans="1:14" ht="12.75" thickBot="1">
      <c r="A57" s="514"/>
      <c r="B57" s="515"/>
      <c r="C57" s="515"/>
      <c r="D57" s="515"/>
      <c r="E57" s="515"/>
      <c r="F57" s="515"/>
      <c r="G57" s="515"/>
      <c r="H57" s="515"/>
      <c r="I57" s="515"/>
      <c r="J57" s="515"/>
      <c r="K57" s="515"/>
      <c r="L57" s="515"/>
      <c r="M57" s="515"/>
      <c r="N57" s="516"/>
    </row>
    <row r="58" spans="1:14" ht="15" customHeight="1">
      <c r="A58" s="370" t="s">
        <v>83</v>
      </c>
      <c r="N58" s="371" t="s">
        <v>25</v>
      </c>
    </row>
    <row r="59" spans="1:14" ht="12.75">
      <c r="A59" t="str">
        <f>Cover!$A$59</f>
        <v>      Our House Enterprises</v>
      </c>
      <c r="K59" s="291" t="str">
        <f>Cover!$K$59</f>
        <v>(  )</v>
      </c>
      <c r="N59" s="45">
        <f ca="1">NOW()</f>
        <v>41521.57583587963</v>
      </c>
    </row>
    <row r="61" ht="12">
      <c r="F61" s="56"/>
    </row>
  </sheetData>
  <sheetProtection password="BF6D" sheet="1" formatCells="0" selectLockedCells="1"/>
  <mergeCells count="6">
    <mergeCell ref="B8:H11"/>
    <mergeCell ref="A13:N21"/>
    <mergeCell ref="B26:H29"/>
    <mergeCell ref="A31:N39"/>
    <mergeCell ref="B44:H47"/>
    <mergeCell ref="A49:N57"/>
  </mergeCells>
  <printOptions/>
  <pageMargins left="0.5" right="0.5" top="0.5" bottom="0.5" header="0" footer="0.5"/>
  <pageSetup fitToHeight="1" fitToWidth="1" horizontalDpi="300" verticalDpi="300" orientation="portrait"/>
  <headerFooter alignWithMargins="0">
    <oddFooter>&amp;C- 6 -</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N61"/>
  <sheetViews>
    <sheetView showGridLines="0" showZeros="0" workbookViewId="0" topLeftCell="A1">
      <selection activeCell="A13" sqref="A13:N21"/>
    </sheetView>
  </sheetViews>
  <sheetFormatPr defaultColWidth="8.8515625" defaultRowHeight="12.75"/>
  <cols>
    <col min="1" max="1" width="8.8515625" style="0" customWidth="1"/>
    <col min="2" max="2" width="2.7109375" style="0" customWidth="1"/>
    <col min="3" max="7" width="8.7109375" style="0" customWidth="1"/>
    <col min="8" max="8" width="2.140625" style="0" customWidth="1"/>
    <col min="9" max="9" width="1.28515625" style="0" customWidth="1"/>
    <col min="10" max="11" width="8.8515625" style="0" customWidth="1"/>
    <col min="12" max="12" width="0.9921875" style="0" customWidth="1"/>
    <col min="13" max="13" width="7.140625" style="0" customWidth="1"/>
    <col min="14" max="14" width="11.140625" style="0" customWidth="1"/>
  </cols>
  <sheetData>
    <row r="1" spans="1:14" ht="18.75" customHeight="1">
      <c r="A1" s="179" t="s">
        <v>353</v>
      </c>
      <c r="N1" s="291" t="str">
        <f>Cover!$A$17</f>
        <v>USE ARROW TO THE RIGHT TO SELECT</v>
      </c>
    </row>
    <row r="2" spans="2:14" ht="12">
      <c r="B2" s="180" t="s">
        <v>341</v>
      </c>
      <c r="C2" s="180" t="s">
        <v>342</v>
      </c>
      <c r="D2" t="s">
        <v>259</v>
      </c>
      <c r="N2" s="215" t="s">
        <v>343</v>
      </c>
    </row>
    <row r="3" ht="12">
      <c r="C3" t="s">
        <v>344</v>
      </c>
    </row>
    <row r="4" ht="12">
      <c r="C4" t="s">
        <v>345</v>
      </c>
    </row>
    <row r="5" ht="7.5" customHeight="1"/>
    <row r="6" ht="12.75" thickBot="1">
      <c r="C6" t="s">
        <v>354</v>
      </c>
    </row>
    <row r="7" spans="1:14" ht="12.75" thickBot="1">
      <c r="A7" s="244" t="s">
        <v>278</v>
      </c>
      <c r="B7" s="245" t="s">
        <v>347</v>
      </c>
      <c r="C7" s="182"/>
      <c r="D7" s="182"/>
      <c r="E7" s="182"/>
      <c r="F7" s="182"/>
      <c r="G7" s="182"/>
      <c r="H7" s="246"/>
      <c r="I7" s="223"/>
      <c r="J7" s="182" t="s">
        <v>348</v>
      </c>
      <c r="K7" s="182"/>
      <c r="L7" s="223"/>
      <c r="M7" s="182" t="s">
        <v>349</v>
      </c>
      <c r="N7" s="183"/>
    </row>
    <row r="8" spans="1:14" ht="12">
      <c r="A8" s="333"/>
      <c r="B8" s="503"/>
      <c r="C8" s="504"/>
      <c r="D8" s="504"/>
      <c r="E8" s="504"/>
      <c r="F8" s="504"/>
      <c r="G8" s="504"/>
      <c r="H8" s="505"/>
      <c r="I8" s="185"/>
      <c r="J8" s="184"/>
      <c r="K8" s="186"/>
      <c r="L8" s="185"/>
      <c r="M8" s="187"/>
      <c r="N8" s="241"/>
    </row>
    <row r="9" spans="1:14" ht="12">
      <c r="A9" s="336"/>
      <c r="B9" s="506"/>
      <c r="C9" s="507"/>
      <c r="D9" s="507"/>
      <c r="E9" s="507"/>
      <c r="F9" s="507"/>
      <c r="G9" s="507"/>
      <c r="H9" s="508"/>
      <c r="I9" s="185"/>
      <c r="J9" s="184"/>
      <c r="K9" s="188"/>
      <c r="L9" s="185"/>
      <c r="M9" s="189"/>
      <c r="N9" s="242"/>
    </row>
    <row r="10" spans="1:14" ht="12">
      <c r="A10" s="190"/>
      <c r="B10" s="506"/>
      <c r="C10" s="507"/>
      <c r="D10" s="507"/>
      <c r="E10" s="507"/>
      <c r="F10" s="507"/>
      <c r="G10" s="507"/>
      <c r="H10" s="508"/>
      <c r="I10" s="185"/>
      <c r="J10" s="184"/>
      <c r="K10" s="188"/>
      <c r="L10" s="185"/>
      <c r="M10" s="189"/>
      <c r="N10" s="242"/>
    </row>
    <row r="11" spans="1:14" ht="12">
      <c r="A11" s="191"/>
      <c r="B11" s="509"/>
      <c r="C11" s="510"/>
      <c r="D11" s="510"/>
      <c r="E11" s="510"/>
      <c r="F11" s="510"/>
      <c r="G11" s="510"/>
      <c r="H11" s="511"/>
      <c r="I11" s="192"/>
      <c r="J11" s="194"/>
      <c r="K11" s="193"/>
      <c r="L11" s="192"/>
      <c r="M11" s="195"/>
      <c r="N11" s="243"/>
    </row>
    <row r="12" spans="1:14" ht="12">
      <c r="A12" s="196" t="s">
        <v>350</v>
      </c>
      <c r="B12" s="185"/>
      <c r="C12" s="185"/>
      <c r="D12" s="185"/>
      <c r="E12" s="185"/>
      <c r="F12" s="185"/>
      <c r="G12" s="185"/>
      <c r="H12" s="185"/>
      <c r="I12" s="185"/>
      <c r="J12" s="185"/>
      <c r="K12" s="185"/>
      <c r="L12" s="185"/>
      <c r="M12" s="185"/>
      <c r="N12" s="197"/>
    </row>
    <row r="13" spans="1:14" ht="12">
      <c r="A13" s="512"/>
      <c r="B13" s="507"/>
      <c r="C13" s="507"/>
      <c r="D13" s="507"/>
      <c r="E13" s="507"/>
      <c r="F13" s="507"/>
      <c r="G13" s="507"/>
      <c r="H13" s="507"/>
      <c r="I13" s="507"/>
      <c r="J13" s="507"/>
      <c r="K13" s="507"/>
      <c r="L13" s="507"/>
      <c r="M13" s="507"/>
      <c r="N13" s="513"/>
    </row>
    <row r="14" spans="1:14" ht="12">
      <c r="A14" s="512"/>
      <c r="B14" s="507"/>
      <c r="C14" s="507"/>
      <c r="D14" s="507"/>
      <c r="E14" s="507"/>
      <c r="F14" s="507"/>
      <c r="G14" s="507"/>
      <c r="H14" s="507"/>
      <c r="I14" s="507"/>
      <c r="J14" s="507"/>
      <c r="K14" s="507"/>
      <c r="L14" s="507"/>
      <c r="M14" s="507"/>
      <c r="N14" s="513"/>
    </row>
    <row r="15" spans="1:14" ht="12">
      <c r="A15" s="512"/>
      <c r="B15" s="507"/>
      <c r="C15" s="507"/>
      <c r="D15" s="507"/>
      <c r="E15" s="507"/>
      <c r="F15" s="507"/>
      <c r="G15" s="507"/>
      <c r="H15" s="507"/>
      <c r="I15" s="507"/>
      <c r="J15" s="507"/>
      <c r="K15" s="507"/>
      <c r="L15" s="507"/>
      <c r="M15" s="507"/>
      <c r="N15" s="513"/>
    </row>
    <row r="16" spans="1:14" ht="12">
      <c r="A16" s="512"/>
      <c r="B16" s="507"/>
      <c r="C16" s="507"/>
      <c r="D16" s="507"/>
      <c r="E16" s="507"/>
      <c r="F16" s="507"/>
      <c r="G16" s="507"/>
      <c r="H16" s="507"/>
      <c r="I16" s="507"/>
      <c r="J16" s="507"/>
      <c r="K16" s="507"/>
      <c r="L16" s="507"/>
      <c r="M16" s="507"/>
      <c r="N16" s="513"/>
    </row>
    <row r="17" spans="1:14" ht="12">
      <c r="A17" s="512"/>
      <c r="B17" s="507"/>
      <c r="C17" s="507"/>
      <c r="D17" s="507"/>
      <c r="E17" s="507"/>
      <c r="F17" s="507"/>
      <c r="G17" s="507"/>
      <c r="H17" s="507"/>
      <c r="I17" s="507"/>
      <c r="J17" s="507"/>
      <c r="K17" s="507"/>
      <c r="L17" s="507"/>
      <c r="M17" s="507"/>
      <c r="N17" s="513"/>
    </row>
    <row r="18" spans="1:14" ht="12">
      <c r="A18" s="512"/>
      <c r="B18" s="507"/>
      <c r="C18" s="507"/>
      <c r="D18" s="507"/>
      <c r="E18" s="507"/>
      <c r="F18" s="507"/>
      <c r="G18" s="507"/>
      <c r="H18" s="507"/>
      <c r="I18" s="507"/>
      <c r="J18" s="507"/>
      <c r="K18" s="507"/>
      <c r="L18" s="507"/>
      <c r="M18" s="507"/>
      <c r="N18" s="513"/>
    </row>
    <row r="19" spans="1:14" ht="12">
      <c r="A19" s="512"/>
      <c r="B19" s="507"/>
      <c r="C19" s="507"/>
      <c r="D19" s="507"/>
      <c r="E19" s="507"/>
      <c r="F19" s="507"/>
      <c r="G19" s="507"/>
      <c r="H19" s="507"/>
      <c r="I19" s="507"/>
      <c r="J19" s="507"/>
      <c r="K19" s="507"/>
      <c r="L19" s="507"/>
      <c r="M19" s="507"/>
      <c r="N19" s="513"/>
    </row>
    <row r="20" spans="1:14" ht="12">
      <c r="A20" s="512"/>
      <c r="B20" s="507"/>
      <c r="C20" s="507"/>
      <c r="D20" s="507"/>
      <c r="E20" s="507"/>
      <c r="F20" s="507"/>
      <c r="G20" s="507"/>
      <c r="H20" s="507"/>
      <c r="I20" s="507"/>
      <c r="J20" s="507"/>
      <c r="K20" s="507"/>
      <c r="L20" s="507"/>
      <c r="M20" s="507"/>
      <c r="N20" s="513"/>
    </row>
    <row r="21" spans="1:14" ht="12.75" thickBot="1">
      <c r="A21" s="514"/>
      <c r="B21" s="515"/>
      <c r="C21" s="515"/>
      <c r="D21" s="515"/>
      <c r="E21" s="515"/>
      <c r="F21" s="515"/>
      <c r="G21" s="515"/>
      <c r="H21" s="515"/>
      <c r="I21" s="515"/>
      <c r="J21" s="515"/>
      <c r="K21" s="515"/>
      <c r="L21" s="515"/>
      <c r="M21" s="515"/>
      <c r="N21" s="516"/>
    </row>
    <row r="22" ht="6" customHeight="1"/>
    <row r="23" ht="12">
      <c r="C23" t="s">
        <v>355</v>
      </c>
    </row>
    <row r="24" ht="6" customHeight="1" thickBot="1"/>
    <row r="25" spans="1:14" ht="12.75" thickBot="1">
      <c r="A25" s="244" t="s">
        <v>278</v>
      </c>
      <c r="B25" s="245" t="s">
        <v>347</v>
      </c>
      <c r="C25" s="182"/>
      <c r="D25" s="182"/>
      <c r="E25" s="182"/>
      <c r="F25" s="182"/>
      <c r="G25" s="182"/>
      <c r="H25" s="246"/>
      <c r="I25" s="223"/>
      <c r="J25" s="182" t="s">
        <v>348</v>
      </c>
      <c r="K25" s="182"/>
      <c r="L25" s="223"/>
      <c r="M25" s="182" t="s">
        <v>349</v>
      </c>
      <c r="N25" s="183"/>
    </row>
    <row r="26" spans="1:14" ht="12">
      <c r="A26" s="333"/>
      <c r="B26" s="503"/>
      <c r="C26" s="504"/>
      <c r="D26" s="504"/>
      <c r="E26" s="504"/>
      <c r="F26" s="504"/>
      <c r="G26" s="504"/>
      <c r="H26" s="505"/>
      <c r="I26" s="185"/>
      <c r="J26" s="184"/>
      <c r="K26" s="186"/>
      <c r="L26" s="185"/>
      <c r="M26" s="187"/>
      <c r="N26" s="241"/>
    </row>
    <row r="27" spans="1:14" ht="12">
      <c r="A27" s="336"/>
      <c r="B27" s="506"/>
      <c r="C27" s="507"/>
      <c r="D27" s="507"/>
      <c r="E27" s="507"/>
      <c r="F27" s="507"/>
      <c r="G27" s="507"/>
      <c r="H27" s="508"/>
      <c r="I27" s="185"/>
      <c r="J27" s="184"/>
      <c r="K27" s="188"/>
      <c r="L27" s="185"/>
      <c r="M27" s="189"/>
      <c r="N27" s="242"/>
    </row>
    <row r="28" spans="1:14" ht="12">
      <c r="A28" s="199"/>
      <c r="B28" s="506"/>
      <c r="C28" s="507"/>
      <c r="D28" s="507"/>
      <c r="E28" s="507"/>
      <c r="F28" s="507"/>
      <c r="G28" s="507"/>
      <c r="H28" s="508"/>
      <c r="I28" s="185"/>
      <c r="J28" s="184"/>
      <c r="K28" s="188"/>
      <c r="L28" s="185"/>
      <c r="M28" s="189"/>
      <c r="N28" s="242"/>
    </row>
    <row r="29" spans="1:14" ht="12">
      <c r="A29" s="200"/>
      <c r="B29" s="509"/>
      <c r="C29" s="510"/>
      <c r="D29" s="510"/>
      <c r="E29" s="510"/>
      <c r="F29" s="510"/>
      <c r="G29" s="510"/>
      <c r="H29" s="511"/>
      <c r="I29" s="192"/>
      <c r="J29" s="194"/>
      <c r="K29" s="193"/>
      <c r="L29" s="192"/>
      <c r="M29" s="195"/>
      <c r="N29" s="243"/>
    </row>
    <row r="30" spans="1:14" ht="12">
      <c r="A30" s="196" t="s">
        <v>350</v>
      </c>
      <c r="B30" s="185"/>
      <c r="C30" s="185"/>
      <c r="D30" s="185"/>
      <c r="E30" s="185"/>
      <c r="F30" s="185"/>
      <c r="G30" s="185"/>
      <c r="H30" s="185"/>
      <c r="I30" s="185"/>
      <c r="J30" s="185"/>
      <c r="K30" s="185"/>
      <c r="L30" s="185"/>
      <c r="M30" s="185"/>
      <c r="N30" s="197"/>
    </row>
    <row r="31" spans="1:14" ht="12">
      <c r="A31" s="512"/>
      <c r="B31" s="507"/>
      <c r="C31" s="507"/>
      <c r="D31" s="507"/>
      <c r="E31" s="507"/>
      <c r="F31" s="507"/>
      <c r="G31" s="507"/>
      <c r="H31" s="507"/>
      <c r="I31" s="507"/>
      <c r="J31" s="507"/>
      <c r="K31" s="507"/>
      <c r="L31" s="507"/>
      <c r="M31" s="507"/>
      <c r="N31" s="513"/>
    </row>
    <row r="32" spans="1:14" ht="12">
      <c r="A32" s="512"/>
      <c r="B32" s="507"/>
      <c r="C32" s="507"/>
      <c r="D32" s="507"/>
      <c r="E32" s="507"/>
      <c r="F32" s="507"/>
      <c r="G32" s="507"/>
      <c r="H32" s="507"/>
      <c r="I32" s="507"/>
      <c r="J32" s="507"/>
      <c r="K32" s="507"/>
      <c r="L32" s="507"/>
      <c r="M32" s="507"/>
      <c r="N32" s="513"/>
    </row>
    <row r="33" spans="1:14" ht="12">
      <c r="A33" s="512"/>
      <c r="B33" s="507"/>
      <c r="C33" s="507"/>
      <c r="D33" s="507"/>
      <c r="E33" s="507"/>
      <c r="F33" s="507"/>
      <c r="G33" s="507"/>
      <c r="H33" s="507"/>
      <c r="I33" s="507"/>
      <c r="J33" s="507"/>
      <c r="K33" s="507"/>
      <c r="L33" s="507"/>
      <c r="M33" s="507"/>
      <c r="N33" s="513"/>
    </row>
    <row r="34" spans="1:14" ht="12">
      <c r="A34" s="512"/>
      <c r="B34" s="507"/>
      <c r="C34" s="507"/>
      <c r="D34" s="507"/>
      <c r="E34" s="507"/>
      <c r="F34" s="507"/>
      <c r="G34" s="507"/>
      <c r="H34" s="507"/>
      <c r="I34" s="507"/>
      <c r="J34" s="507"/>
      <c r="K34" s="507"/>
      <c r="L34" s="507"/>
      <c r="M34" s="507"/>
      <c r="N34" s="513"/>
    </row>
    <row r="35" spans="1:14" ht="12">
      <c r="A35" s="512"/>
      <c r="B35" s="507"/>
      <c r="C35" s="507"/>
      <c r="D35" s="507"/>
      <c r="E35" s="507"/>
      <c r="F35" s="507"/>
      <c r="G35" s="507"/>
      <c r="H35" s="507"/>
      <c r="I35" s="507"/>
      <c r="J35" s="507"/>
      <c r="K35" s="507"/>
      <c r="L35" s="507"/>
      <c r="M35" s="507"/>
      <c r="N35" s="513"/>
    </row>
    <row r="36" spans="1:14" ht="12">
      <c r="A36" s="512"/>
      <c r="B36" s="507"/>
      <c r="C36" s="507"/>
      <c r="D36" s="507"/>
      <c r="E36" s="507"/>
      <c r="F36" s="507"/>
      <c r="G36" s="507"/>
      <c r="H36" s="507"/>
      <c r="I36" s="507"/>
      <c r="J36" s="507"/>
      <c r="K36" s="507"/>
      <c r="L36" s="507"/>
      <c r="M36" s="507"/>
      <c r="N36" s="513"/>
    </row>
    <row r="37" spans="1:14" ht="12">
      <c r="A37" s="512"/>
      <c r="B37" s="507"/>
      <c r="C37" s="507"/>
      <c r="D37" s="507"/>
      <c r="E37" s="507"/>
      <c r="F37" s="507"/>
      <c r="G37" s="507"/>
      <c r="H37" s="507"/>
      <c r="I37" s="507"/>
      <c r="J37" s="507"/>
      <c r="K37" s="507"/>
      <c r="L37" s="507"/>
      <c r="M37" s="507"/>
      <c r="N37" s="513"/>
    </row>
    <row r="38" spans="1:14" ht="12">
      <c r="A38" s="512"/>
      <c r="B38" s="507"/>
      <c r="C38" s="507"/>
      <c r="D38" s="507"/>
      <c r="E38" s="507"/>
      <c r="F38" s="507"/>
      <c r="G38" s="507"/>
      <c r="H38" s="507"/>
      <c r="I38" s="507"/>
      <c r="J38" s="507"/>
      <c r="K38" s="507"/>
      <c r="L38" s="507"/>
      <c r="M38" s="507"/>
      <c r="N38" s="513"/>
    </row>
    <row r="39" spans="1:14" ht="12.75" thickBot="1">
      <c r="A39" s="514"/>
      <c r="B39" s="515"/>
      <c r="C39" s="515"/>
      <c r="D39" s="515"/>
      <c r="E39" s="515"/>
      <c r="F39" s="515"/>
      <c r="G39" s="515"/>
      <c r="H39" s="515"/>
      <c r="I39" s="515"/>
      <c r="J39" s="515"/>
      <c r="K39" s="515"/>
      <c r="L39" s="515"/>
      <c r="M39" s="515"/>
      <c r="N39" s="516"/>
    </row>
    <row r="40" ht="6" customHeight="1"/>
    <row r="41" ht="12">
      <c r="C41" t="s">
        <v>356</v>
      </c>
    </row>
    <row r="42" ht="6" customHeight="1" thickBot="1"/>
    <row r="43" spans="1:14" ht="12.75" thickBot="1">
      <c r="A43" s="244" t="s">
        <v>278</v>
      </c>
      <c r="B43" s="245" t="s">
        <v>347</v>
      </c>
      <c r="C43" s="182"/>
      <c r="D43" s="182"/>
      <c r="E43" s="182"/>
      <c r="F43" s="182"/>
      <c r="G43" s="182"/>
      <c r="H43" s="246"/>
      <c r="I43" s="223"/>
      <c r="J43" s="182" t="s">
        <v>348</v>
      </c>
      <c r="K43" s="182"/>
      <c r="L43" s="223"/>
      <c r="M43" s="182" t="s">
        <v>349</v>
      </c>
      <c r="N43" s="183"/>
    </row>
    <row r="44" spans="1:14" ht="12">
      <c r="A44" s="333"/>
      <c r="B44" s="503"/>
      <c r="C44" s="504"/>
      <c r="D44" s="504"/>
      <c r="E44" s="504"/>
      <c r="F44" s="504"/>
      <c r="G44" s="504"/>
      <c r="H44" s="505"/>
      <c r="I44" s="185"/>
      <c r="J44" s="184"/>
      <c r="K44" s="186"/>
      <c r="L44" s="185"/>
      <c r="M44" s="187"/>
      <c r="N44" s="241"/>
    </row>
    <row r="45" spans="1:14" ht="12">
      <c r="A45" s="336"/>
      <c r="B45" s="506"/>
      <c r="C45" s="507"/>
      <c r="D45" s="507"/>
      <c r="E45" s="507"/>
      <c r="F45" s="507"/>
      <c r="G45" s="507"/>
      <c r="H45" s="508"/>
      <c r="I45" s="185"/>
      <c r="J45" s="184"/>
      <c r="K45" s="188"/>
      <c r="L45" s="185"/>
      <c r="M45" s="189"/>
      <c r="N45" s="242"/>
    </row>
    <row r="46" spans="1:14" ht="12">
      <c r="A46" s="199"/>
      <c r="B46" s="506"/>
      <c r="C46" s="507"/>
      <c r="D46" s="507"/>
      <c r="E46" s="507"/>
      <c r="F46" s="507"/>
      <c r="G46" s="507"/>
      <c r="H46" s="508"/>
      <c r="I46" s="185"/>
      <c r="J46" s="184"/>
      <c r="K46" s="188"/>
      <c r="L46" s="185"/>
      <c r="M46" s="189"/>
      <c r="N46" s="242"/>
    </row>
    <row r="47" spans="1:14" ht="12">
      <c r="A47" s="200"/>
      <c r="B47" s="509"/>
      <c r="C47" s="510"/>
      <c r="D47" s="510"/>
      <c r="E47" s="510"/>
      <c r="F47" s="510"/>
      <c r="G47" s="510"/>
      <c r="H47" s="511"/>
      <c r="I47" s="192"/>
      <c r="J47" s="194"/>
      <c r="K47" s="193"/>
      <c r="L47" s="192"/>
      <c r="M47" s="195"/>
      <c r="N47" s="243"/>
    </row>
    <row r="48" spans="1:14" ht="12">
      <c r="A48" s="196" t="s">
        <v>350</v>
      </c>
      <c r="B48" s="185"/>
      <c r="C48" s="185"/>
      <c r="D48" s="185"/>
      <c r="E48" s="185"/>
      <c r="F48" s="185"/>
      <c r="G48" s="185"/>
      <c r="H48" s="185"/>
      <c r="I48" s="185"/>
      <c r="J48" s="185"/>
      <c r="K48" s="185"/>
      <c r="L48" s="185"/>
      <c r="M48" s="185"/>
      <c r="N48" s="197"/>
    </row>
    <row r="49" spans="1:14" ht="12">
      <c r="A49" s="512"/>
      <c r="B49" s="507"/>
      <c r="C49" s="507"/>
      <c r="D49" s="507"/>
      <c r="E49" s="507"/>
      <c r="F49" s="507"/>
      <c r="G49" s="507"/>
      <c r="H49" s="507"/>
      <c r="I49" s="507"/>
      <c r="J49" s="507"/>
      <c r="K49" s="507"/>
      <c r="L49" s="507"/>
      <c r="M49" s="507"/>
      <c r="N49" s="513"/>
    </row>
    <row r="50" spans="1:14" ht="12">
      <c r="A50" s="512"/>
      <c r="B50" s="507"/>
      <c r="C50" s="507"/>
      <c r="D50" s="507"/>
      <c r="E50" s="507"/>
      <c r="F50" s="507"/>
      <c r="G50" s="507"/>
      <c r="H50" s="507"/>
      <c r="I50" s="507"/>
      <c r="J50" s="507"/>
      <c r="K50" s="507"/>
      <c r="L50" s="507"/>
      <c r="M50" s="507"/>
      <c r="N50" s="513"/>
    </row>
    <row r="51" spans="1:14" ht="12">
      <c r="A51" s="512"/>
      <c r="B51" s="507"/>
      <c r="C51" s="507"/>
      <c r="D51" s="507"/>
      <c r="E51" s="507"/>
      <c r="F51" s="507"/>
      <c r="G51" s="507"/>
      <c r="H51" s="507"/>
      <c r="I51" s="507"/>
      <c r="J51" s="507"/>
      <c r="K51" s="507"/>
      <c r="L51" s="507"/>
      <c r="M51" s="507"/>
      <c r="N51" s="513"/>
    </row>
    <row r="52" spans="1:14" ht="12">
      <c r="A52" s="512"/>
      <c r="B52" s="507"/>
      <c r="C52" s="507"/>
      <c r="D52" s="507"/>
      <c r="E52" s="507"/>
      <c r="F52" s="507"/>
      <c r="G52" s="507"/>
      <c r="H52" s="507"/>
      <c r="I52" s="507"/>
      <c r="J52" s="507"/>
      <c r="K52" s="507"/>
      <c r="L52" s="507"/>
      <c r="M52" s="507"/>
      <c r="N52" s="513"/>
    </row>
    <row r="53" spans="1:14" ht="12">
      <c r="A53" s="512"/>
      <c r="B53" s="507"/>
      <c r="C53" s="507"/>
      <c r="D53" s="507"/>
      <c r="E53" s="507"/>
      <c r="F53" s="507"/>
      <c r="G53" s="507"/>
      <c r="H53" s="507"/>
      <c r="I53" s="507"/>
      <c r="J53" s="507"/>
      <c r="K53" s="507"/>
      <c r="L53" s="507"/>
      <c r="M53" s="507"/>
      <c r="N53" s="513"/>
    </row>
    <row r="54" spans="1:14" ht="12">
      <c r="A54" s="512"/>
      <c r="B54" s="507"/>
      <c r="C54" s="507"/>
      <c r="D54" s="507"/>
      <c r="E54" s="507"/>
      <c r="F54" s="507"/>
      <c r="G54" s="507"/>
      <c r="H54" s="507"/>
      <c r="I54" s="507"/>
      <c r="J54" s="507"/>
      <c r="K54" s="507"/>
      <c r="L54" s="507"/>
      <c r="M54" s="507"/>
      <c r="N54" s="513"/>
    </row>
    <row r="55" spans="1:14" ht="12">
      <c r="A55" s="512"/>
      <c r="B55" s="507"/>
      <c r="C55" s="507"/>
      <c r="D55" s="507"/>
      <c r="E55" s="507"/>
      <c r="F55" s="507"/>
      <c r="G55" s="507"/>
      <c r="H55" s="507"/>
      <c r="I55" s="507"/>
      <c r="J55" s="507"/>
      <c r="K55" s="507"/>
      <c r="L55" s="507"/>
      <c r="M55" s="507"/>
      <c r="N55" s="513"/>
    </row>
    <row r="56" spans="1:14" ht="12">
      <c r="A56" s="512"/>
      <c r="B56" s="507"/>
      <c r="C56" s="507"/>
      <c r="D56" s="507"/>
      <c r="E56" s="507"/>
      <c r="F56" s="507"/>
      <c r="G56" s="507"/>
      <c r="H56" s="507"/>
      <c r="I56" s="507"/>
      <c r="J56" s="507"/>
      <c r="K56" s="507"/>
      <c r="L56" s="507"/>
      <c r="M56" s="507"/>
      <c r="N56" s="513"/>
    </row>
    <row r="57" spans="1:14" ht="12.75" thickBot="1">
      <c r="A57" s="514"/>
      <c r="B57" s="515"/>
      <c r="C57" s="515"/>
      <c r="D57" s="515"/>
      <c r="E57" s="515"/>
      <c r="F57" s="515"/>
      <c r="G57" s="515"/>
      <c r="H57" s="515"/>
      <c r="I57" s="515"/>
      <c r="J57" s="515"/>
      <c r="K57" s="515"/>
      <c r="L57" s="515"/>
      <c r="M57" s="515"/>
      <c r="N57" s="516"/>
    </row>
    <row r="58" spans="1:14" ht="15" customHeight="1">
      <c r="A58" s="370" t="s">
        <v>83</v>
      </c>
      <c r="N58" s="371" t="s">
        <v>25</v>
      </c>
    </row>
    <row r="59" spans="1:14" ht="12.75">
      <c r="A59" t="str">
        <f>Cover!$A$59</f>
        <v>      Our House Enterprises</v>
      </c>
      <c r="K59" s="73" t="str">
        <f>Cover!$K$59</f>
        <v>(  )</v>
      </c>
      <c r="N59" s="45">
        <f ca="1">NOW()</f>
        <v>41521.57583587963</v>
      </c>
    </row>
    <row r="60" ht="12.75">
      <c r="K60" s="207"/>
    </row>
    <row r="61" ht="12">
      <c r="F61" s="56"/>
    </row>
  </sheetData>
  <sheetProtection password="BF6D" sheet="1" formatCells="0" selectLockedCells="1"/>
  <mergeCells count="6">
    <mergeCell ref="B8:H11"/>
    <mergeCell ref="B26:H29"/>
    <mergeCell ref="B44:H47"/>
    <mergeCell ref="A13:N21"/>
    <mergeCell ref="A31:N39"/>
    <mergeCell ref="A49:N57"/>
  </mergeCells>
  <printOptions/>
  <pageMargins left="0.5" right="0.5" top="0.5" bottom="0.5" header="0" footer="0.5"/>
  <pageSetup fitToHeight="1" fitToWidth="1" horizontalDpi="300" verticalDpi="300" orientation="portrait"/>
  <headerFooter alignWithMargins="0">
    <oddFooter>&amp;C- 7 -</oddFooter>
  </headerFooter>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Steve Brown</dc:creator>
  <cp:keywords/>
  <dc:description/>
  <cp:lastModifiedBy>Joshua Cameron</cp:lastModifiedBy>
  <cp:lastPrinted>2009-02-09T18:47:36Z</cp:lastPrinted>
  <dcterms:created xsi:type="dcterms:W3CDTF">2000-01-29T18:53:10Z</dcterms:created>
  <dcterms:modified xsi:type="dcterms:W3CDTF">2013-09-04T17:49:35Z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0x010100E88CC8D66DE52648919FC4C5072CA82F</vt:lpwstr>
  </property>
  <property fmtid="{D5CDD505-2E9C-101B-9397-08002B2CF9AE}" pid="4" name="QFMSP source name">
    <vt:lpwstr/>
  </property>
  <property fmtid="{D5CDD505-2E9C-101B-9397-08002B2CF9AE}" pid="5" name="_Version">
    <vt:lpwstr/>
  </property>
  <property fmtid="{D5CDD505-2E9C-101B-9397-08002B2CF9AE}" pid="6" name="Department">
    <vt:lpwstr>(No department)</vt:lpwstr>
  </property>
  <property fmtid="{D5CDD505-2E9C-101B-9397-08002B2CF9AE}" pid="7" name="FromServer">
    <vt:lpwstr/>
  </property>
  <property fmtid="{D5CDD505-2E9C-101B-9397-08002B2CF9AE}" pid="8" name="DocumentID">
    <vt:lpwstr/>
  </property>
  <property fmtid="{D5CDD505-2E9C-101B-9397-08002B2CF9AE}" pid="9" name="Comments">
    <vt:lpwstr/>
  </property>
  <property fmtid="{D5CDD505-2E9C-101B-9397-08002B2CF9AE}" pid="10" name="Application area">
    <vt:lpwstr>Proficiency</vt:lpwstr>
  </property>
  <property fmtid="{D5CDD505-2E9C-101B-9397-08002B2CF9AE}" pid="11" name="Order">
    <vt:lpwstr>2700.00000000000</vt:lpwstr>
  </property>
  <property fmtid="{D5CDD505-2E9C-101B-9397-08002B2CF9AE}" pid="12" name="Current Applications">
    <vt:lpwstr>Current</vt:lpwstr>
  </property>
</Properties>
</file>